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DieseArbeitsmappe" autoCompressPictures="0"/>
  <mc:AlternateContent xmlns:mc="http://schemas.openxmlformats.org/markup-compatibility/2006">
    <mc:Choice Requires="x15">
      <x15ac:absPath xmlns:x15ac="http://schemas.microsoft.com/office/spreadsheetml/2010/11/ac" url="V:\Matloka\Anerkennungsformulare\"/>
    </mc:Choice>
  </mc:AlternateContent>
  <xr:revisionPtr revIDLastSave="0" documentId="13_ncr:1_{60C581A4-F82F-48DB-9EF2-9B7580EA4408}" xr6:coauthVersionLast="47" xr6:coauthVersionMax="47" xr10:uidLastSave="{00000000-0000-0000-0000-000000000000}"/>
  <workbookProtection workbookAlgorithmName="SHA-512" workbookHashValue="7vTdMvOUzP+o91K1yBmfumAJ48QKjVR0K6ozVGhEu4eIrkufn+YabuZCtkZI4b/dHfYgUSjEIFzQ7k/Qj3g8fQ==" workbookSaltValue="hAYHnNdTQLaJmRWBcWgFAA==" workbookSpinCount="100000" lockStructure="1"/>
  <bookViews>
    <workbookView xWindow="-120" yWindow="-120" windowWidth="29040" windowHeight="17640" tabRatio="670" xr2:uid="{00000000-000D-0000-FFFF-FFFF00000000}"/>
  </bookViews>
  <sheets>
    <sheet name="Formular" sheetId="1" r:id="rId1"/>
    <sheet name="Profil HSU" sheetId="3" r:id="rId2"/>
    <sheet name="Profil GBMS" sheetId="6" r:id="rId3"/>
    <sheet name="STG" sheetId="5" state="hidden" r:id="rId4"/>
  </sheets>
  <definedNames>
    <definedName name="_xlnm._FilterDatabase" localSheetId="0" hidden="1">Formular!$B$10:$B$60</definedName>
    <definedName name="_xlnm.Print_Area" localSheetId="0">Formular!$B$1:$O$110</definedName>
    <definedName name="_xlnm.Print_Area" localSheetId="2">'Profil GBMS'!$A$1:$E$34</definedName>
    <definedName name="_xlnm.Print_Area" localSheetId="1">'Profil HSU'!$A$1:$E$41</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1" l="1"/>
  <c r="I12" i="1"/>
  <c r="I13" i="1"/>
  <c r="I14" i="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O7" i="1"/>
  <c r="M58" i="1" l="1"/>
  <c r="L59" i="1" s="1"/>
  <c r="J60" i="1" l="1"/>
</calcChain>
</file>

<file path=xl/sharedStrings.xml><?xml version="1.0" encoding="utf-8"?>
<sst xmlns="http://schemas.openxmlformats.org/spreadsheetml/2006/main" count="188" uniqueCount="98">
  <si>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</si>
  <si>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</si>
  <si>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</si>
  <si>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</si>
  <si>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</si>
  <si>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</si>
  <si>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</si>
  <si>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</si>
  <si>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</si>
  <si>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</si>
  <si>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</si>
  <si>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</si>
  <si>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</si>
  <si>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</si>
  <si>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</si>
  <si>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</si>
  <si>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</si>
  <si>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</si>
  <si>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</si>
  <si>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</si>
  <si>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</si>
  <si>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</si>
  <si>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</si>
  <si>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</si>
  <si>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</si>
  <si>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</si>
  <si>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</si>
  <si>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</si>
  <si>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</si>
  <si>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</si>
  <si>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</si>
  <si>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</si>
  <si>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</si>
  <si>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</si>
  <si>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</si>
  <si>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</si>
  <si>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</si>
  <si>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</si>
  <si>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</si>
  <si>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</si>
  <si>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</si>
  <si>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</si>
  <si>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</si>
  <si>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</si>
  <si>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</si>
  <si>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</si>
  <si>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</si>
  <si>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</si>
  <si>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</si>
  <si>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</si>
  <si>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</si>
  <si>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</si>
  <si>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</si>
  <si>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</si>
  <si>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</si>
  <si>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</si>
  <si>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</si>
  <si>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</si>
  <si>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</si>
  <si>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</si>
  <si>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</si>
  <si>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</si>
  <si>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</si>
  <si>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</si>
  <si>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</si>
  <si>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Anlage 5: ggf. Zeugnis/Unterlagen aus beruflicher Qualifikation/Sonstiges</t>
  </si>
  <si>
    <t>Bachelor Deutsch für Schülerinnen und Schüler mit Zuwanderungsgeschichte  - Profil Herkunftssprachenunterricht Türkisch</t>
  </si>
  <si>
    <t>Bachelor Deutsch für Schülerinnen und Schüler mit Zuwanderungsgeschichte  - Profil Grundbildung Mehrsprachigkeit</t>
  </si>
  <si>
    <t>Übersicht aller Prüfungsleistungen des Studiengangs
Bachelor Deutsch für Schülerinnen und Schüler mit Zuwanderungsgeschichte  - Profil Herkunftssprachenunterricht Türkisch</t>
  </si>
  <si>
    <t>Übersicht aller Prüfungsleistungen des Studiengangs
Bachelor Deutsch für Schülerinnen und Schüler mit Zuwanderungsgeschichte  - Profil Grundbildung Mehrsprachigkeit</t>
  </si>
  <si>
    <t>Sprachpolitik in mehrsprachiger Gesellschaft</t>
  </si>
  <si>
    <t>Modul</t>
  </si>
  <si>
    <t>ZAN71020</t>
  </si>
  <si>
    <t>Sprachpraxis</t>
  </si>
  <si>
    <t>Integrierter Sprachkurs I</t>
  </si>
  <si>
    <t>Studienleistung</t>
  </si>
  <si>
    <t>Formen und Funktionen von Mehrsprachigkeit und mehrsprachigen Praktiken</t>
  </si>
  <si>
    <t>ZAN71021</t>
  </si>
  <si>
    <t>SAJ71017</t>
  </si>
  <si>
    <t>ZAJ71000</t>
  </si>
  <si>
    <t>Einführungsmodul</t>
  </si>
  <si>
    <t>ZAN71022</t>
  </si>
  <si>
    <t>Sprachdidaktik Deutsch für mehrsprachige Gruppen</t>
  </si>
  <si>
    <t>ZAN71023</t>
  </si>
  <si>
    <t>Didaktik der türkischen Sprache und Literatur</t>
  </si>
  <si>
    <t>ZAN71024</t>
  </si>
  <si>
    <t>Herkunftssprachen</t>
  </si>
  <si>
    <t>SAN71001</t>
  </si>
  <si>
    <t>ZAN71025</t>
  </si>
  <si>
    <t>Sprachkurs I</t>
  </si>
  <si>
    <t>Sprachkurs II</t>
  </si>
  <si>
    <t>Sprach- und Kulturreflexives Lernen in mehrsprachigen Gruppen</t>
  </si>
  <si>
    <t>ZAN71026</t>
  </si>
  <si>
    <t>Mehrsprachigkeitsdidaktik</t>
  </si>
  <si>
    <t>ZAN71027</t>
  </si>
  <si>
    <t>Bachelorarbeit</t>
  </si>
  <si>
    <t>Berufsfeldpraktikum</t>
  </si>
  <si>
    <t>BFP-P1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</si>
</sst>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1"/>
      <color theme="4" tint="-0.499984740745262"/>
      <name val="Calibri"/>
      <family val="2"/>
      <scheme val="minor"/>
    </font>
    <font>
      <sz val="11"/>
      <name val="Calibri"/>
      <family val="2"/>
      <scheme val="minor"/>
    </font>
    <font>
      <sz val="11"/>
      <color rgb="FFFF0000"/>
      <name val="Calibri"/>
      <family val="2"/>
      <scheme val="minor"/>
    </font>
    <font>
      <b/>
      <sz val="14"/>
      <name val="Calibri"/>
      <family val="2"/>
      <scheme val="minor"/>
    </font>
  </fonts>
  <fills count="4">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 fillId="0" borderId="0"/>
  </cellStyleXfs>
  <cellXfs count="169">
    <xf numFmtId="0" fontId="0" fillId="0" borderId="0" xfId="0"/>
    <xf numFmtId="0" fontId="0" fillId="0" borderId="0" xfId="0" applyAlignment="1">
      <alignment vertical="center"/>
    </xf>
    <xf numFmtId="0" fontId="19" fillId="0" borderId="8" xfId="0" applyFont="1" applyBorder="1" applyAlignment="1" applyProtection="1">
      <alignment vertical="center" wrapText="1" shrinkToFit="1"/>
      <protection locked="0"/>
    </xf>
    <xf numFmtId="0" fontId="9"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7"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shrinkToFit="1"/>
      <protection locked="0"/>
    </xf>
    <xf numFmtId="0" fontId="19" fillId="0" borderId="13" xfId="0" applyFont="1" applyBorder="1" applyAlignment="1" applyProtection="1">
      <alignment vertical="center" wrapText="1" shrinkToFit="1"/>
      <protection locked="0"/>
    </xf>
    <xf numFmtId="0" fontId="17"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0"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164" fontId="9" fillId="0" borderId="21" xfId="0" applyNumberFormat="1" applyFont="1" applyBorder="1" applyAlignment="1" applyProtection="1">
      <alignment horizontal="left" vertical="center" wrapText="1" shrinkToFit="1"/>
    </xf>
    <xf numFmtId="0" fontId="18" fillId="0" borderId="0" xfId="0" applyFont="1" applyProtection="1">
      <protection locked="0"/>
    </xf>
    <xf numFmtId="0" fontId="9"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2"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2" fillId="0" borderId="0" xfId="0" applyFont="1"/>
    <xf numFmtId="0" fontId="18" fillId="0" borderId="0" xfId="0" applyFont="1" applyAlignment="1" applyProtection="1">
      <alignment horizontal="left" vertical="center" wrapText="1"/>
    </xf>
    <xf numFmtId="0" fontId="32" fillId="0" borderId="0" xfId="0" applyFont="1" applyFill="1" applyAlignment="1">
      <alignment horizontal="center" vertical="top" wrapText="1"/>
    </xf>
    <xf numFmtId="0" fontId="32" fillId="0" borderId="0" xfId="0" applyFont="1" applyFill="1" applyBorder="1" applyAlignment="1">
      <alignment horizontal="center" vertical="top" wrapText="1"/>
    </xf>
    <xf numFmtId="0" fontId="27" fillId="0" borderId="0" xfId="0" applyFont="1" applyFill="1" applyBorder="1" applyAlignment="1">
      <alignment vertical="top" wrapText="1"/>
    </xf>
    <xf numFmtId="0" fontId="27" fillId="0" borderId="0" xfId="0" applyFont="1" applyBorder="1" applyAlignment="1">
      <alignment vertical="top" wrapText="1"/>
    </xf>
    <xf numFmtId="0" fontId="27" fillId="0" borderId="0" xfId="0" applyFont="1" applyAlignment="1">
      <alignment vertical="top" wrapText="1"/>
    </xf>
    <xf numFmtId="0" fontId="27" fillId="0" borderId="0" xfId="0" applyFont="1" applyFill="1" applyAlignment="1">
      <alignment vertical="top" wrapText="1"/>
    </xf>
    <xf numFmtId="0" fontId="7" fillId="0" borderId="0" xfId="0" applyFont="1" applyAlignment="1"/>
    <xf numFmtId="0" fontId="7" fillId="0" borderId="0" xfId="0" applyFont="1"/>
    <xf numFmtId="164" fontId="7" fillId="0" borderId="0" xfId="0" applyNumberFormat="1" applyFont="1" applyAlignment="1">
      <alignment horizontal="left"/>
    </xf>
    <xf numFmtId="0" fontId="7" fillId="0" borderId="0" xfId="0" applyFont="1" applyFill="1" applyBorder="1" applyAlignment="1">
      <alignment horizontal="center" vertical="top"/>
    </xf>
    <xf numFmtId="0" fontId="7" fillId="0" borderId="1" xfId="0" applyFont="1" applyFill="1" applyBorder="1" applyAlignment="1">
      <alignment horizontal="center" vertical="top" wrapText="1"/>
    </xf>
    <xf numFmtId="0" fontId="7" fillId="0" borderId="0" xfId="0" applyFont="1" applyBorder="1" applyAlignment="1">
      <alignment vertical="top" wrapText="1"/>
    </xf>
    <xf numFmtId="0" fontId="7" fillId="0" borderId="0" xfId="0" applyFont="1" applyFill="1" applyBorder="1" applyAlignment="1">
      <alignment vertical="top" wrapText="1"/>
    </xf>
    <xf numFmtId="0" fontId="7" fillId="0" borderId="0" xfId="0" applyFont="1" applyAlignment="1">
      <alignment horizontal="center"/>
    </xf>
    <xf numFmtId="0" fontId="7" fillId="0" borderId="0" xfId="0" applyFont="1" applyAlignment="1">
      <alignment horizontal="left"/>
    </xf>
    <xf numFmtId="0" fontId="7" fillId="0" borderId="0" xfId="0" applyFont="1" applyFill="1" applyAlignment="1">
      <alignment horizontal="center"/>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7" fillId="0" borderId="0" xfId="0" applyFont="1" applyFill="1" applyBorder="1" applyAlignment="1">
      <alignment horizontal="center"/>
    </xf>
    <xf numFmtId="0" fontId="6" fillId="0" borderId="0" xfId="0" applyFont="1" applyFill="1" applyBorder="1" applyAlignment="1">
      <alignment vertical="top" wrapText="1"/>
    </xf>
    <xf numFmtId="0" fontId="5" fillId="0" borderId="0" xfId="0" applyFont="1" applyFill="1" applyBorder="1" applyAlignment="1">
      <alignment vertical="top" wrapText="1"/>
    </xf>
    <xf numFmtId="0" fontId="0" fillId="0" borderId="0" xfId="0" applyAlignment="1">
      <alignment horizontal="left"/>
    </xf>
    <xf numFmtId="49" fontId="4" fillId="0" borderId="0" xfId="0" applyNumberFormat="1" applyFont="1"/>
    <xf numFmtId="49" fontId="4" fillId="0" borderId="0" xfId="0" applyNumberFormat="1" applyFont="1" applyAlignment="1">
      <alignment wrapText="1"/>
    </xf>
    <xf numFmtId="0" fontId="0" fillId="0" borderId="0" xfId="0" applyAlignment="1">
      <alignment wrapText="1"/>
    </xf>
    <xf numFmtId="0" fontId="0" fillId="0" borderId="0" xfId="0" applyAlignment="1">
      <alignment horizontal="left" wrapText="1"/>
    </xf>
    <xf numFmtId="0" fontId="27"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27" fillId="0" borderId="0" xfId="0" applyFont="1" applyAlignment="1">
      <alignment horizontal="center" vertical="top" wrapText="1"/>
    </xf>
    <xf numFmtId="0" fontId="27" fillId="0" borderId="1" xfId="0" applyFont="1" applyBorder="1" applyAlignment="1">
      <alignment horizontal="center" vertical="top"/>
    </xf>
    <xf numFmtId="0" fontId="27" fillId="0" borderId="1" xfId="0" applyFont="1" applyBorder="1" applyAlignment="1">
      <alignment horizontal="left" vertical="top"/>
    </xf>
    <xf numFmtId="0" fontId="27" fillId="0" borderId="0" xfId="0" applyFont="1" applyFill="1" applyBorder="1" applyAlignment="1">
      <alignment horizontal="center" vertical="top"/>
    </xf>
    <xf numFmtId="0" fontId="27" fillId="0" borderId="0" xfId="0" applyFont="1" applyAlignment="1"/>
    <xf numFmtId="0" fontId="27" fillId="0" borderId="1" xfId="0" applyFont="1" applyFill="1" applyBorder="1" applyAlignment="1">
      <alignment horizontal="center" vertical="top" wrapText="1"/>
    </xf>
    <xf numFmtId="0" fontId="34" fillId="0" borderId="0" xfId="0" applyFont="1" applyFill="1" applyBorder="1" applyAlignment="1">
      <alignmen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27" fillId="0" borderId="1" xfId="0" applyFont="1" applyFill="1" applyBorder="1" applyAlignment="1">
      <alignment horizontal="center" vertical="top"/>
    </xf>
    <xf numFmtId="0" fontId="33"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9" fillId="0" borderId="16" xfId="0" applyFont="1" applyBorder="1" applyAlignment="1" applyProtection="1">
      <alignment horizontal="left" vertical="center" wrapText="1" shrinkToFit="1"/>
    </xf>
    <xf numFmtId="0" fontId="9" fillId="0" borderId="32" xfId="0" applyFont="1" applyBorder="1" applyAlignment="1" applyProtection="1">
      <alignment horizontal="left" vertical="center" wrapText="1" shrinkToFit="1"/>
    </xf>
    <xf numFmtId="0" fontId="9" fillId="0" borderId="3" xfId="0" applyFont="1" applyBorder="1" applyAlignment="1" applyProtection="1">
      <alignment horizontal="left" vertical="center" wrapText="1" shrinkToFit="1"/>
    </xf>
    <xf numFmtId="0" fontId="9" fillId="0" borderId="6" xfId="0" applyFont="1" applyBorder="1" applyAlignment="1" applyProtection="1">
      <alignment horizontal="left" vertical="center" wrapText="1" shrinkToFit="1"/>
    </xf>
    <xf numFmtId="0" fontId="9" fillId="0" borderId="5" xfId="0" applyFont="1" applyBorder="1" applyAlignment="1" applyProtection="1">
      <alignment horizontal="left" vertical="center" wrapText="1" shrinkToFit="1"/>
    </xf>
    <xf numFmtId="0" fontId="9"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9" fillId="0" borderId="54" xfId="0" applyNumberFormat="1" applyFont="1" applyBorder="1" applyAlignment="1" applyProtection="1">
      <alignment horizontal="left" vertical="center" wrapText="1" shrinkToFit="1"/>
      <protection locked="0"/>
    </xf>
    <xf numFmtId="49" fontId="9" fillId="0" borderId="55" xfId="0" applyNumberFormat="1" applyFont="1" applyBorder="1" applyAlignment="1" applyProtection="1">
      <alignment horizontal="left" vertical="center" wrapText="1" shrinkToFit="1"/>
      <protection locked="0"/>
    </xf>
    <xf numFmtId="49" fontId="9" fillId="0" borderId="15" xfId="0" applyNumberFormat="1" applyFont="1" applyBorder="1" applyAlignment="1" applyProtection="1">
      <alignment horizontal="left" vertical="center" wrapText="1" shrinkToFit="1"/>
      <protection locked="0"/>
    </xf>
    <xf numFmtId="0" fontId="9" fillId="0" borderId="22" xfId="0" applyFont="1" applyBorder="1" applyAlignment="1" applyProtection="1">
      <alignment horizontal="left" vertical="center" wrapText="1" shrinkToFit="1"/>
    </xf>
    <xf numFmtId="0" fontId="9" fillId="0" borderId="55" xfId="0" applyFont="1" applyBorder="1" applyAlignment="1" applyProtection="1">
      <alignment horizontal="left" vertical="center" wrapText="1" shrinkToFit="1"/>
    </xf>
    <xf numFmtId="0" fontId="9"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9" fillId="0" borderId="14" xfId="0" applyFont="1" applyBorder="1" applyAlignment="1" applyProtection="1">
      <alignment horizontal="right" vertical="center" wrapText="1" shrinkToFit="1"/>
    </xf>
    <xf numFmtId="0" fontId="9"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9" fillId="0" borderId="6"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18" xfId="0" applyFont="1" applyBorder="1" applyAlignment="1" applyProtection="1">
      <alignment horizontal="center" vertical="center" wrapText="1" shrinkToFit="1"/>
    </xf>
    <xf numFmtId="0" fontId="9" fillId="0" borderId="16" xfId="0" applyFont="1" applyBorder="1" applyAlignment="1" applyProtection="1">
      <alignment horizontal="center" vertical="center" wrapText="1" shrinkToFit="1"/>
    </xf>
    <xf numFmtId="0" fontId="9" fillId="0" borderId="32" xfId="0" applyFont="1" applyBorder="1" applyAlignment="1" applyProtection="1">
      <alignment horizontal="center" vertical="center" wrapText="1" shrinkToFit="1"/>
    </xf>
    <xf numFmtId="0" fontId="9" fillId="0" borderId="53" xfId="0" applyFont="1" applyBorder="1" applyAlignment="1" applyProtection="1">
      <alignment horizontal="center" vertical="center" wrapText="1" shrinkToFit="1"/>
    </xf>
    <xf numFmtId="0" fontId="9" fillId="0" borderId="33" xfId="0" applyFont="1" applyBorder="1" applyAlignment="1" applyProtection="1">
      <alignment horizontal="center" vertical="center" wrapText="1" shrinkToFit="1"/>
    </xf>
    <xf numFmtId="0" fontId="9"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0" fillId="0" borderId="49" xfId="0" applyFont="1" applyBorder="1" applyAlignment="1">
      <alignment horizontal="right" vertical="center" indent="1"/>
    </xf>
    <xf numFmtId="0" fontId="20" fillId="0" borderId="10" xfId="0" applyFont="1" applyBorder="1" applyAlignment="1">
      <alignment horizontal="right" vertical="center" indent="1"/>
    </xf>
    <xf numFmtId="0" fontId="21" fillId="0" borderId="10" xfId="0" applyFont="1" applyBorder="1" applyAlignment="1">
      <alignment vertical="center" wrapText="1"/>
    </xf>
    <xf numFmtId="0" fontId="21" fillId="0" borderId="25" xfId="0" applyFont="1" applyBorder="1" applyAlignment="1">
      <alignment vertical="center"/>
    </xf>
    <xf numFmtId="0" fontId="14" fillId="0" borderId="51" xfId="0" applyFont="1" applyBorder="1" applyAlignment="1" applyProtection="1">
      <alignment horizontal="left" vertical="center" wrapText="1" shrinkToFit="1"/>
      <protection locked="0"/>
    </xf>
    <xf numFmtId="0" fontId="22" fillId="0" borderId="51" xfId="0" applyFont="1" applyBorder="1" applyAlignment="1" applyProtection="1">
      <alignment horizontal="left"/>
      <protection locked="0"/>
    </xf>
    <xf numFmtId="0" fontId="22" fillId="0" borderId="52"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2" fillId="0" borderId="1" xfId="0" applyFont="1" applyBorder="1" applyAlignment="1" applyProtection="1">
      <alignment horizontal="left"/>
      <protection locked="0"/>
    </xf>
    <xf numFmtId="0" fontId="22" fillId="0" borderId="20" xfId="0" applyFont="1" applyBorder="1" applyAlignment="1" applyProtection="1">
      <alignment horizontal="left"/>
      <protection locked="0"/>
    </xf>
    <xf numFmtId="0" fontId="14"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8" fillId="0" borderId="0" xfId="0" applyFont="1" applyAlignment="1" applyProtection="1">
      <alignment horizontal="left" vertical="top" wrapText="1"/>
    </xf>
    <xf numFmtId="0" fontId="26" fillId="0" borderId="48" xfId="0" applyFont="1" applyBorder="1" applyAlignment="1">
      <alignment horizontal="center" vertical="center" wrapText="1"/>
    </xf>
    <xf numFmtId="0" fontId="26" fillId="0" borderId="34" xfId="0" applyFont="1" applyBorder="1" applyAlignment="1">
      <alignment horizontal="center" vertical="center" wrapText="1"/>
    </xf>
    <xf numFmtId="0" fontId="20" fillId="0" borderId="36" xfId="0" applyFont="1" applyBorder="1" applyAlignment="1">
      <alignment horizontal="left" vertical="center" wrapText="1"/>
    </xf>
    <xf numFmtId="0" fontId="20" fillId="0" borderId="0" xfId="0" applyFont="1" applyBorder="1" applyAlignment="1">
      <alignment horizontal="left" vertical="center" wrapText="1"/>
    </xf>
    <xf numFmtId="0" fontId="20" fillId="0" borderId="37"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5" fillId="0" borderId="43" xfId="0" applyFont="1" applyBorder="1" applyAlignment="1">
      <alignment horizontal="left" vertical="top" wrapText="1"/>
    </xf>
    <xf numFmtId="0" fontId="25" fillId="0" borderId="35" xfId="0" applyFont="1" applyBorder="1" applyAlignment="1">
      <alignment horizontal="left" vertical="top" wrapText="1"/>
    </xf>
    <xf numFmtId="0" fontId="25" fillId="0" borderId="42" xfId="0" applyFont="1" applyBorder="1" applyAlignment="1">
      <alignment horizontal="left" vertical="top" wrapText="1"/>
    </xf>
    <xf numFmtId="0" fontId="25" fillId="0" borderId="38" xfId="0" applyFont="1" applyBorder="1" applyAlignment="1">
      <alignment horizontal="left" vertical="top" wrapText="1"/>
    </xf>
    <xf numFmtId="0" fontId="25" fillId="0" borderId="9" xfId="0" applyFont="1" applyBorder="1" applyAlignment="1">
      <alignment horizontal="left" vertical="top" wrapText="1"/>
    </xf>
    <xf numFmtId="0" fontId="25" fillId="0" borderId="47" xfId="0" applyFont="1" applyBorder="1" applyAlignment="1">
      <alignment horizontal="left" vertical="top" wrapText="1"/>
    </xf>
    <xf numFmtId="0" fontId="18" fillId="0" borderId="0" xfId="0" applyFont="1" applyAlignment="1" applyProtection="1">
      <alignment horizontal="left" vertical="center" wrapText="1"/>
    </xf>
    <xf numFmtId="0" fontId="35" fillId="0" borderId="0" xfId="0" applyFont="1" applyAlignment="1">
      <alignment horizontal="center" vertical="top" wrapText="1"/>
    </xf>
    <xf numFmtId="0" fontId="35"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ta.matlok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O110"/>
  <sheetViews>
    <sheetView tabSelected="1" showRuler="0" showWhiteSpace="0" zoomScaleNormal="100" zoomScaleSheetLayoutView="100" workbookViewId="0">
      <selection activeCell="L19" sqref="L19"/>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35" t="s">
        <v>38</v>
      </c>
      <c r="C1" s="136"/>
      <c r="D1" s="136"/>
      <c r="E1" s="136"/>
      <c r="F1" s="136"/>
      <c r="G1" s="136"/>
      <c r="H1" s="136"/>
      <c r="I1" s="136"/>
      <c r="J1" s="136"/>
      <c r="K1" s="136"/>
      <c r="L1" s="136"/>
      <c r="M1" s="136"/>
      <c r="N1" s="136"/>
      <c r="O1" s="136"/>
    </row>
    <row r="2" spans="2:15" s="1" customFormat="1" ht="16.5" customHeight="1" thickBot="1" x14ac:dyDescent="0.3">
      <c r="B2" s="150" t="s">
        <v>40</v>
      </c>
      <c r="C2" s="150"/>
      <c r="D2" s="150"/>
      <c r="E2" s="150"/>
      <c r="F2" s="150"/>
      <c r="G2" s="150"/>
      <c r="H2" s="150"/>
      <c r="I2" s="150"/>
      <c r="J2" s="150"/>
      <c r="K2" s="150"/>
      <c r="L2" s="150"/>
      <c r="M2" s="150"/>
      <c r="N2" s="150"/>
      <c r="O2" s="150"/>
    </row>
    <row r="3" spans="2:15" ht="35.1" customHeight="1" x14ac:dyDescent="0.25">
      <c r="B3" s="94" t="s">
        <v>9</v>
      </c>
      <c r="C3" s="95"/>
      <c r="D3" s="96"/>
      <c r="E3" s="143"/>
      <c r="F3" s="143"/>
      <c r="G3" s="143"/>
      <c r="H3" s="143"/>
      <c r="I3" s="144"/>
      <c r="J3" s="144"/>
      <c r="K3" s="144"/>
      <c r="L3" s="144"/>
      <c r="M3" s="144"/>
      <c r="N3" s="144"/>
      <c r="O3" s="145"/>
    </row>
    <row r="4" spans="2:15" ht="35.1" customHeight="1" x14ac:dyDescent="0.25">
      <c r="B4" s="91" t="s">
        <v>8</v>
      </c>
      <c r="C4" s="92"/>
      <c r="D4" s="93"/>
      <c r="E4" s="146"/>
      <c r="F4" s="146"/>
      <c r="G4" s="146"/>
      <c r="H4" s="146"/>
      <c r="I4" s="147"/>
      <c r="J4" s="147"/>
      <c r="K4" s="147"/>
      <c r="L4" s="147"/>
      <c r="M4" s="147"/>
      <c r="N4" s="147"/>
      <c r="O4" s="148"/>
    </row>
    <row r="5" spans="2:15" ht="35.1" customHeight="1" x14ac:dyDescent="0.25">
      <c r="B5" s="91" t="s">
        <v>7</v>
      </c>
      <c r="C5" s="92"/>
      <c r="D5" s="93"/>
      <c r="E5" s="146"/>
      <c r="F5" s="146"/>
      <c r="G5" s="146"/>
      <c r="H5" s="146"/>
      <c r="I5" s="147"/>
      <c r="J5" s="147"/>
      <c r="K5" s="147"/>
      <c r="L5" s="147"/>
      <c r="M5" s="147"/>
      <c r="N5" s="147"/>
      <c r="O5" s="148"/>
    </row>
    <row r="6" spans="2:15" ht="35.1" customHeight="1" x14ac:dyDescent="0.25">
      <c r="B6" s="91" t="s">
        <v>5</v>
      </c>
      <c r="C6" s="92"/>
      <c r="D6" s="93"/>
      <c r="E6" s="146"/>
      <c r="F6" s="146"/>
      <c r="G6" s="146"/>
      <c r="H6" s="146"/>
      <c r="I6" s="146"/>
      <c r="J6" s="146"/>
      <c r="K6" s="146"/>
      <c r="L6" s="146"/>
      <c r="M6" s="146"/>
      <c r="N6" s="146"/>
      <c r="O6" s="149"/>
    </row>
    <row r="7" spans="2:15" ht="35.1" customHeight="1" thickBot="1" x14ac:dyDescent="0.3">
      <c r="B7" s="105" t="s">
        <v>6</v>
      </c>
      <c r="C7" s="106"/>
      <c r="D7" s="107"/>
      <c r="E7" s="102" t="s">
        <v>47</v>
      </c>
      <c r="F7" s="103"/>
      <c r="G7" s="103"/>
      <c r="H7" s="103"/>
      <c r="I7" s="104"/>
      <c r="J7" s="110" t="s">
        <v>16</v>
      </c>
      <c r="K7" s="111"/>
      <c r="L7" s="111"/>
      <c r="M7" s="111"/>
      <c r="N7" s="111"/>
      <c r="O7" s="32" t="str">
        <f>IF(E7=STG!A1,"",VLOOKUP($E$7,STG!$A$3:$C$4,3,FALSE))</f>
        <v/>
      </c>
    </row>
    <row r="8" spans="2:15" ht="15.75" customHeight="1" x14ac:dyDescent="0.25">
      <c r="B8" s="118" t="s">
        <v>36</v>
      </c>
      <c r="C8" s="119"/>
      <c r="D8" s="119"/>
      <c r="E8" s="119"/>
      <c r="F8" s="119"/>
      <c r="G8" s="119"/>
      <c r="H8" s="119"/>
      <c r="I8" s="120"/>
      <c r="J8" s="112" t="s">
        <v>37</v>
      </c>
      <c r="K8" s="113"/>
      <c r="L8" s="113"/>
      <c r="M8" s="113"/>
      <c r="N8" s="113"/>
      <c r="O8" s="114"/>
    </row>
    <row r="9" spans="2:15" ht="15.75" customHeight="1" x14ac:dyDescent="0.25">
      <c r="B9" s="121" t="s">
        <v>46</v>
      </c>
      <c r="C9" s="122"/>
      <c r="D9" s="122"/>
      <c r="E9" s="122"/>
      <c r="F9" s="122"/>
      <c r="G9" s="123"/>
      <c r="H9" s="122" t="s">
        <v>27</v>
      </c>
      <c r="I9" s="124"/>
      <c r="J9" s="115"/>
      <c r="K9" s="116"/>
      <c r="L9" s="116"/>
      <c r="M9" s="116"/>
      <c r="N9" s="116"/>
      <c r="O9" s="117"/>
    </row>
    <row r="10" spans="2:15" ht="86.25" customHeight="1" x14ac:dyDescent="0.25">
      <c r="B10" s="108" t="s">
        <v>48</v>
      </c>
      <c r="C10" s="109"/>
      <c r="D10" s="61" t="s">
        <v>60</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00"/>
      <c r="C11" s="101"/>
      <c r="D11" s="42"/>
      <c r="E11" s="9"/>
      <c r="F11" s="10"/>
      <c r="G11" s="39"/>
      <c r="H11" s="37"/>
      <c r="I11" s="14" t="str">
        <f>LEFT(IF(H11&gt;0,IF(Formular!$E$7='Profil HSU'!$H$1,VLOOKUP(Formular!H11,'Profil HSU'!$A$6:$E$41,3,FALSE),IF(Formular!$E$7='Profil GBMS'!$H$1,VLOOKUP(Formular!H11,'Profil GBMS'!$A$5:$E$34,3,FALSE))),""),45)</f>
        <v/>
      </c>
      <c r="J11" s="11"/>
      <c r="K11" s="14" t="str">
        <f>IF(J11&gt;0,IF(Formular!$E$7='Profil HSU'!$H$1,LEFT(TEXT(VLOOKUP(J11,'Profil HSU'!$A$6:$E$41,2,FALSE),0)&amp;"/"&amp;TEXT(VLOOKUP(J11,'Profil HSU'!$A$6:$E$41,3,FALSE),0),45),IF(Formular!$E$7='Profil GBMS'!$H$1,LEFT(TEXT(VLOOKUP(J11,'Profil GBMS'!$A$5:$E$34,2,FALSE),0)&amp;"/"&amp;TEXT(VLOOKUP(J11,'Profil GBMS'!$A$5:$E$34,3,FALSE),0),45))),"")</f>
        <v/>
      </c>
      <c r="L11" s="42"/>
      <c r="M11" s="7" t="str">
        <f>IF(OR(J11="",L11="A",L11="B",L11="C",L11="D"),"",IF(J11&gt;0,IF(Formular!$E$7='Profil HSU'!$H$1,VLOOKUP(Formular!J11,'Profil HSU'!$A$6:$E$41,5,FALSE),IF(Formular!$E$7='Profil GBMS'!$H$1,VLOOKUP(Formular!J11,'Profil GBMS'!$A$5:$E$34,5,FALSE))),""))</f>
        <v/>
      </c>
      <c r="N11" s="40"/>
      <c r="O11" s="2"/>
    </row>
    <row r="12" spans="2:15" x14ac:dyDescent="0.25">
      <c r="B12" s="100"/>
      <c r="C12" s="101"/>
      <c r="D12" s="42"/>
      <c r="E12" s="9"/>
      <c r="F12" s="10"/>
      <c r="G12" s="39"/>
      <c r="H12" s="37"/>
      <c r="I12" s="14" t="str">
        <f>LEFT(IF(H12&gt;0,IF(Formular!$E$7='Profil HSU'!$H$1,VLOOKUP(Formular!H12,'Profil HSU'!$A$6:$E$41,3,FALSE),IF(Formular!$E$7='Profil GBMS'!$H$1,VLOOKUP(Formular!H12,'Profil GBMS'!$A$5:$E$34,3,FALSE))),""),45)</f>
        <v/>
      </c>
      <c r="J12" s="11"/>
      <c r="K12" s="14" t="str">
        <f>IF(J12&gt;0,IF(Formular!$E$7='Profil HSU'!$H$1,LEFT(TEXT(VLOOKUP(J12,'Profil HSU'!$A$6:$E$41,2,FALSE),0)&amp;"/"&amp;TEXT(VLOOKUP(J12,'Profil HSU'!$A$6:$E$41,3,FALSE),0),45),IF(Formular!$E$7='Profil GBMS'!$H$1,LEFT(TEXT(VLOOKUP(J12,'Profil GBMS'!$A$5:$E$34,2,FALSE),0)&amp;"/"&amp;TEXT(VLOOKUP(J12,'Profil GBMS'!$A$5:$E$34,3,FALSE),0),45))),"")</f>
        <v/>
      </c>
      <c r="L12" s="42"/>
      <c r="M12" s="7" t="str">
        <f>IF(OR(J12="",L12="A",L12="B",L12="C",L12="D"),"",IF(J12&gt;0,IF(Formular!$E$7='Profil HSU'!$H$1,VLOOKUP(Formular!J12,'Profil HSU'!$A$6:$E$41,5,FALSE),IF(Formular!$E$7='Profil GBMS'!$H$1,VLOOKUP(Formular!J12,'Profil GBMS'!$A$5:$E$34,5,FALSE))),""))</f>
        <v/>
      </c>
      <c r="N12" s="40"/>
      <c r="O12" s="2"/>
    </row>
    <row r="13" spans="2:15" x14ac:dyDescent="0.25">
      <c r="B13" s="100"/>
      <c r="C13" s="101"/>
      <c r="D13" s="42"/>
      <c r="E13" s="9"/>
      <c r="F13" s="10"/>
      <c r="G13" s="39"/>
      <c r="H13" s="37"/>
      <c r="I13" s="14" t="str">
        <f>LEFT(IF(H13&gt;0,IF(Formular!$E$7='Profil HSU'!$H$1,VLOOKUP(Formular!H13,'Profil HSU'!$A$6:$E$41,3,FALSE),IF(Formular!$E$7='Profil GBMS'!$H$1,VLOOKUP(Formular!H13,'Profil GBMS'!$A$5:$E$34,3,FALSE))),""),45)</f>
        <v/>
      </c>
      <c r="J13" s="11"/>
      <c r="K13" s="14" t="str">
        <f>IF(J13&gt;0,IF(Formular!$E$7='Profil HSU'!$H$1,LEFT(TEXT(VLOOKUP(J13,'Profil HSU'!$A$6:$E$41,2,FALSE),0)&amp;"/"&amp;TEXT(VLOOKUP(J13,'Profil HSU'!$A$6:$E$41,3,FALSE),0),45),IF(Formular!$E$7='Profil GBMS'!$H$1,LEFT(TEXT(VLOOKUP(J13,'Profil GBMS'!$A$5:$E$34,2,FALSE),0)&amp;"/"&amp;TEXT(VLOOKUP(J13,'Profil GBMS'!$A$5:$E$34,3,FALSE),0),45))),"")</f>
        <v/>
      </c>
      <c r="L13" s="42"/>
      <c r="M13" s="7" t="str">
        <f>IF(OR(J13="",L13="A",L13="B",L13="C",L13="D"),"",IF(J13&gt;0,IF(Formular!$E$7='Profil HSU'!$H$1,VLOOKUP(Formular!J13,'Profil HSU'!$A$6:$E$41,5,FALSE),IF(Formular!$E$7='Profil GBMS'!$H$1,VLOOKUP(Formular!J13,'Profil GBMS'!$A$5:$E$34,5,FALSE))),""))</f>
        <v/>
      </c>
      <c r="N13" s="40"/>
      <c r="O13" s="2"/>
    </row>
    <row r="14" spans="2:15" x14ac:dyDescent="0.25">
      <c r="B14" s="100"/>
      <c r="C14" s="101"/>
      <c r="D14" s="42"/>
      <c r="E14" s="9"/>
      <c r="F14" s="10"/>
      <c r="G14" s="39"/>
      <c r="H14" s="37"/>
      <c r="I14" s="14" t="str">
        <f>LEFT(IF(H14&gt;0,IF(Formular!$E$7='Profil HSU'!$H$1,VLOOKUP(Formular!H14,'Profil HSU'!$A$6:$E$41,3,FALSE),IF(Formular!$E$7='Profil GBMS'!$H$1,VLOOKUP(Formular!H14,'Profil GBMS'!$A$5:$E$34,3,FALSE))),""),45)</f>
        <v/>
      </c>
      <c r="J14" s="11"/>
      <c r="K14" s="14" t="str">
        <f>IF(J14&gt;0,IF(Formular!$E$7='Profil HSU'!$H$1,LEFT(TEXT(VLOOKUP(J14,'Profil HSU'!$A$6:$E$41,2,FALSE),0)&amp;"/"&amp;TEXT(VLOOKUP(J14,'Profil HSU'!$A$6:$E$41,3,FALSE),0),45),IF(Formular!$E$7='Profil GBMS'!$H$1,LEFT(TEXT(VLOOKUP(J14,'Profil GBMS'!$A$5:$E$34,2,FALSE),0)&amp;"/"&amp;TEXT(VLOOKUP(J14,'Profil GBMS'!$A$5:$E$34,3,FALSE),0),45))),"")</f>
        <v/>
      </c>
      <c r="L14" s="42"/>
      <c r="M14" s="7" t="str">
        <f>IF(OR(J14="",L14="A",L14="B",L14="C",L14="D"),"",IF(J14&gt;0,IF(Formular!$E$7='Profil HSU'!$H$1,VLOOKUP(Formular!J14,'Profil HSU'!$A$6:$E$41,5,FALSE),IF(Formular!$E$7='Profil GBMS'!$H$1,VLOOKUP(Formular!J14,'Profil GBMS'!$A$5:$E$34,5,FALSE))),""))</f>
        <v/>
      </c>
      <c r="N14" s="40"/>
      <c r="O14" s="2"/>
    </row>
    <row r="15" spans="2:15" x14ac:dyDescent="0.25">
      <c r="B15" s="100"/>
      <c r="C15" s="101"/>
      <c r="D15" s="42"/>
      <c r="E15" s="9"/>
      <c r="F15" s="10"/>
      <c r="G15" s="39"/>
      <c r="H15" s="37"/>
      <c r="I15" s="14" t="str">
        <f>LEFT(IF(H15&gt;0,IF(Formular!$E$7='Profil HSU'!$H$1,VLOOKUP(Formular!H15,'Profil HSU'!$A$6:$E$41,3,FALSE),IF(Formular!$E$7='Profil GBMS'!$H$1,VLOOKUP(Formular!H15,'Profil GBMS'!$A$5:$E$34,3,FALSE))),""),45)</f>
        <v/>
      </c>
      <c r="J15" s="11"/>
      <c r="K15" s="14" t="str">
        <f>IF(J15&gt;0,IF(Formular!$E$7='Profil HSU'!$H$1,LEFT(TEXT(VLOOKUP(J15,'Profil HSU'!$A$6:$E$41,2,FALSE),0)&amp;"/"&amp;TEXT(VLOOKUP(J15,'Profil HSU'!$A$6:$E$41,3,FALSE),0),45),IF(Formular!$E$7='Profil GBMS'!$H$1,LEFT(TEXT(VLOOKUP(J15,'Profil GBMS'!$A$5:$E$34,2,FALSE),0)&amp;"/"&amp;TEXT(VLOOKUP(J15,'Profil GBMS'!$A$5:$E$34,3,FALSE),0),45))),"")</f>
        <v/>
      </c>
      <c r="L15" s="42"/>
      <c r="M15" s="7" t="str">
        <f>IF(OR(J15="",L15="A",L15="B",L15="C",L15="D"),"",IF(J15&gt;0,IF(Formular!$E$7='Profil HSU'!$H$1,VLOOKUP(Formular!J15,'Profil HSU'!$A$6:$E$41,5,FALSE),IF(Formular!$E$7='Profil GBMS'!$H$1,VLOOKUP(Formular!J15,'Profil GBMS'!$A$5:$E$34,5,FALSE))),""))</f>
        <v/>
      </c>
      <c r="N15" s="40"/>
      <c r="O15" s="2"/>
    </row>
    <row r="16" spans="2:15" x14ac:dyDescent="0.25">
      <c r="B16" s="100"/>
      <c r="C16" s="101"/>
      <c r="D16" s="42"/>
      <c r="E16" s="9"/>
      <c r="F16" s="10"/>
      <c r="G16" s="39"/>
      <c r="H16" s="37"/>
      <c r="I16" s="14" t="str">
        <f>LEFT(IF(H16&gt;0,IF(Formular!$E$7='Profil HSU'!$H$1,VLOOKUP(Formular!H16,'Profil HSU'!$A$6:$E$41,3,FALSE),IF(Formular!$E$7='Profil GBMS'!$H$1,VLOOKUP(Formular!H16,'Profil GBMS'!$A$5:$E$34,3,FALSE))),""),45)</f>
        <v/>
      </c>
      <c r="J16" s="11"/>
      <c r="K16" s="14" t="str">
        <f>IF(J16&gt;0,IF(Formular!$E$7='Profil HSU'!$H$1,LEFT(TEXT(VLOOKUP(J16,'Profil HSU'!$A$6:$E$41,2,FALSE),0)&amp;"/"&amp;TEXT(VLOOKUP(J16,'Profil HSU'!$A$6:$E$41,3,FALSE),0),45),IF(Formular!$E$7='Profil GBMS'!$H$1,LEFT(TEXT(VLOOKUP(J16,'Profil GBMS'!$A$5:$E$34,2,FALSE),0)&amp;"/"&amp;TEXT(VLOOKUP(J16,'Profil GBMS'!$A$5:$E$34,3,FALSE),0),45))),"")</f>
        <v/>
      </c>
      <c r="L16" s="42"/>
      <c r="M16" s="7" t="str">
        <f>IF(OR(J16="",L16="A",L16="B",L16="C",L16="D"),"",IF(J16&gt;0,IF(Formular!$E$7='Profil HSU'!$H$1,VLOOKUP(Formular!J16,'Profil HSU'!$A$6:$E$41,5,FALSE),IF(Formular!$E$7='Profil GBMS'!$H$1,VLOOKUP(Formular!J16,'Profil GBMS'!$A$5:$E$34,5,FALSE))),""))</f>
        <v/>
      </c>
      <c r="N16" s="40"/>
      <c r="O16" s="2"/>
    </row>
    <row r="17" spans="2:15" x14ac:dyDescent="0.25">
      <c r="B17" s="100"/>
      <c r="C17" s="101"/>
      <c r="D17" s="42"/>
      <c r="E17" s="9"/>
      <c r="F17" s="10"/>
      <c r="G17" s="39"/>
      <c r="H17" s="37"/>
      <c r="I17" s="14" t="str">
        <f>LEFT(IF(H17&gt;0,IF(Formular!$E$7='Profil HSU'!$H$1,VLOOKUP(Formular!H17,'Profil HSU'!$A$6:$E$41,3,FALSE),IF(Formular!$E$7='Profil GBMS'!$H$1,VLOOKUP(Formular!H17,'Profil GBMS'!$A$5:$E$34,3,FALSE))),""),45)</f>
        <v/>
      </c>
      <c r="J17" s="11"/>
      <c r="K17" s="14" t="str">
        <f>IF(J17&gt;0,IF(Formular!$E$7='Profil HSU'!$H$1,LEFT(TEXT(VLOOKUP(J17,'Profil HSU'!$A$6:$E$41,2,FALSE),0)&amp;"/"&amp;TEXT(VLOOKUP(J17,'Profil HSU'!$A$6:$E$41,3,FALSE),0),45),IF(Formular!$E$7='Profil GBMS'!$H$1,LEFT(TEXT(VLOOKUP(J17,'Profil GBMS'!$A$5:$E$34,2,FALSE),0)&amp;"/"&amp;TEXT(VLOOKUP(J17,'Profil GBMS'!$A$5:$E$34,3,FALSE),0),45))),"")</f>
        <v/>
      </c>
      <c r="L17" s="42"/>
      <c r="M17" s="7" t="str">
        <f>IF(OR(J17="",L17="A",L17="B",L17="C",L17="D"),"",IF(J17&gt;0,IF(Formular!$E$7='Profil HSU'!$H$1,VLOOKUP(Formular!J17,'Profil HSU'!$A$6:$E$41,5,FALSE),IF(Formular!$E$7='Profil GBMS'!$H$1,VLOOKUP(Formular!J17,'Profil GBMS'!$A$5:$E$34,5,FALSE))),""))</f>
        <v/>
      </c>
      <c r="N17" s="40"/>
      <c r="O17" s="2"/>
    </row>
    <row r="18" spans="2:15" x14ac:dyDescent="0.25">
      <c r="B18" s="100"/>
      <c r="C18" s="101"/>
      <c r="D18" s="42"/>
      <c r="E18" s="9"/>
      <c r="F18" s="10"/>
      <c r="G18" s="39"/>
      <c r="H18" s="37"/>
      <c r="I18" s="14" t="str">
        <f>LEFT(IF(H18&gt;0,IF(Formular!$E$7='Profil HSU'!$H$1,VLOOKUP(Formular!H18,'Profil HSU'!$A$6:$E$41,3,FALSE),IF(Formular!$E$7='Profil GBMS'!$H$1,VLOOKUP(Formular!H18,'Profil GBMS'!$A$5:$E$34,3,FALSE))),""),45)</f>
        <v/>
      </c>
      <c r="J18" s="11"/>
      <c r="K18" s="14" t="str">
        <f>IF(J18&gt;0,IF(Formular!$E$7='Profil HSU'!$H$1,LEFT(TEXT(VLOOKUP(J18,'Profil HSU'!$A$6:$E$41,2,FALSE),0)&amp;"/"&amp;TEXT(VLOOKUP(J18,'Profil HSU'!$A$6:$E$41,3,FALSE),0),45),IF(Formular!$E$7='Profil GBMS'!$H$1,LEFT(TEXT(VLOOKUP(J18,'Profil GBMS'!$A$5:$E$34,2,FALSE),0)&amp;"/"&amp;TEXT(VLOOKUP(J18,'Profil GBMS'!$A$5:$E$34,3,FALSE),0),45))),"")</f>
        <v/>
      </c>
      <c r="L18" s="42"/>
      <c r="M18" s="7" t="str">
        <f>IF(OR(J18="",L18="A",L18="B",L18="C",L18="D"),"",IF(J18&gt;0,IF(Formular!$E$7='Profil HSU'!$H$1,VLOOKUP(Formular!J18,'Profil HSU'!$A$6:$E$41,5,FALSE),IF(Formular!$E$7='Profil GBMS'!$H$1,VLOOKUP(Formular!J18,'Profil GBMS'!$A$5:$E$34,5,FALSE))),""))</f>
        <v/>
      </c>
      <c r="N18" s="40"/>
      <c r="O18" s="2"/>
    </row>
    <row r="19" spans="2:15" x14ac:dyDescent="0.25">
      <c r="B19" s="100"/>
      <c r="C19" s="101"/>
      <c r="D19" s="42"/>
      <c r="E19" s="9"/>
      <c r="F19" s="10"/>
      <c r="G19" s="39"/>
      <c r="H19" s="37"/>
      <c r="I19" s="14" t="str">
        <f>LEFT(IF(H19&gt;0,IF(Formular!$E$7='Profil HSU'!$H$1,VLOOKUP(Formular!H19,'Profil HSU'!$A$6:$E$41,3,FALSE),IF(Formular!$E$7='Profil GBMS'!$H$1,VLOOKUP(Formular!H19,'Profil GBMS'!$A$5:$E$34,3,FALSE))),""),45)</f>
        <v/>
      </c>
      <c r="J19" s="11"/>
      <c r="K19" s="14" t="str">
        <f>IF(J19&gt;0,IF(Formular!$E$7='Profil HSU'!$H$1,LEFT(TEXT(VLOOKUP(J19,'Profil HSU'!$A$6:$E$41,2,FALSE),0)&amp;"/"&amp;TEXT(VLOOKUP(J19,'Profil HSU'!$A$6:$E$41,3,FALSE),0),45),IF(Formular!$E$7='Profil GBMS'!$H$1,LEFT(TEXT(VLOOKUP(J19,'Profil GBMS'!$A$5:$E$34,2,FALSE),0)&amp;"/"&amp;TEXT(VLOOKUP(J19,'Profil GBMS'!$A$5:$E$34,3,FALSE),0),45))),"")</f>
        <v/>
      </c>
      <c r="L19" s="42"/>
      <c r="M19" s="7" t="str">
        <f>IF(OR(J19="",L19="A",L19="B",L19="C",L19="D"),"",IF(J19&gt;0,IF(Formular!$E$7='Profil HSU'!$H$1,VLOOKUP(Formular!J19,'Profil HSU'!$A$6:$E$41,5,FALSE),IF(Formular!$E$7='Profil GBMS'!$H$1,VLOOKUP(Formular!J19,'Profil GBMS'!$A$5:$E$34,5,FALSE))),""))</f>
        <v/>
      </c>
      <c r="N19" s="40"/>
      <c r="O19" s="2"/>
    </row>
    <row r="20" spans="2:15" x14ac:dyDescent="0.25">
      <c r="B20" s="100"/>
      <c r="C20" s="101"/>
      <c r="D20" s="42"/>
      <c r="E20" s="9"/>
      <c r="F20" s="10"/>
      <c r="G20" s="39"/>
      <c r="H20" s="37"/>
      <c r="I20" s="14" t="str">
        <f>LEFT(IF(H20&gt;0,IF(Formular!$E$7='Profil HSU'!$H$1,VLOOKUP(Formular!H20,'Profil HSU'!$A$6:$E$41,3,FALSE),IF(Formular!$E$7='Profil GBMS'!$H$1,VLOOKUP(Formular!H20,'Profil GBMS'!$A$5:$E$34,3,FALSE))),""),45)</f>
        <v/>
      </c>
      <c r="J20" s="11"/>
      <c r="K20" s="14" t="str">
        <f>IF(J20&gt;0,IF(Formular!$E$7='Profil HSU'!$H$1,LEFT(TEXT(VLOOKUP(J20,'Profil HSU'!$A$6:$E$41,2,FALSE),0)&amp;"/"&amp;TEXT(VLOOKUP(J20,'Profil HSU'!$A$6:$E$41,3,FALSE),0),45),IF(Formular!$E$7='Profil GBMS'!$H$1,LEFT(TEXT(VLOOKUP(J20,'Profil GBMS'!$A$5:$E$34,2,FALSE),0)&amp;"/"&amp;TEXT(VLOOKUP(J20,'Profil GBMS'!$A$5:$E$34,3,FALSE),0),45))),"")</f>
        <v/>
      </c>
      <c r="L20" s="42"/>
      <c r="M20" s="7" t="str">
        <f>IF(OR(J20="",L20="A",L20="B",L20="C",L20="D"),"",IF(J20&gt;0,IF(Formular!$E$7='Profil HSU'!$H$1,VLOOKUP(Formular!J20,'Profil HSU'!$A$6:$E$41,5,FALSE),IF(Formular!$E$7='Profil GBMS'!$H$1,VLOOKUP(Formular!J20,'Profil GBMS'!$A$5:$E$34,5,FALSE))),""))</f>
        <v/>
      </c>
      <c r="N20" s="40"/>
      <c r="O20" s="2"/>
    </row>
    <row r="21" spans="2:15" x14ac:dyDescent="0.25">
      <c r="B21" s="100"/>
      <c r="C21" s="101"/>
      <c r="D21" s="42"/>
      <c r="E21" s="9"/>
      <c r="F21" s="10"/>
      <c r="G21" s="39"/>
      <c r="H21" s="37"/>
      <c r="I21" s="14" t="str">
        <f>LEFT(IF(H21&gt;0,IF(Formular!$E$7='Profil HSU'!$H$1,VLOOKUP(Formular!H21,'Profil HSU'!$A$6:$E$41,3,FALSE),IF(Formular!$E$7='Profil GBMS'!$H$1,VLOOKUP(Formular!H21,'Profil GBMS'!$A$5:$E$34,3,FALSE))),""),45)</f>
        <v/>
      </c>
      <c r="J21" s="11"/>
      <c r="K21" s="14" t="str">
        <f>IF(J21&gt;0,IF(Formular!$E$7='Profil HSU'!$H$1,LEFT(TEXT(VLOOKUP(J21,'Profil HSU'!$A$6:$E$41,2,FALSE),0)&amp;"/"&amp;TEXT(VLOOKUP(J21,'Profil HSU'!$A$6:$E$41,3,FALSE),0),45),IF(Formular!$E$7='Profil GBMS'!$H$1,LEFT(TEXT(VLOOKUP(J21,'Profil GBMS'!$A$5:$E$34,2,FALSE),0)&amp;"/"&amp;TEXT(VLOOKUP(J21,'Profil GBMS'!$A$5:$E$34,3,FALSE),0),45))),"")</f>
        <v/>
      </c>
      <c r="L21" s="42"/>
      <c r="M21" s="7" t="str">
        <f>IF(OR(J21="",L21="A",L21="B",L21="C",L21="D"),"",IF(J21&gt;0,IF(Formular!$E$7='Profil HSU'!$H$1,VLOOKUP(Formular!J21,'Profil HSU'!$A$6:$E$41,5,FALSE),IF(Formular!$E$7='Profil GBMS'!$H$1,VLOOKUP(Formular!J21,'Profil GBMS'!$A$5:$E$34,5,FALSE))),""))</f>
        <v/>
      </c>
      <c r="N21" s="40"/>
      <c r="O21" s="2"/>
    </row>
    <row r="22" spans="2:15" x14ac:dyDescent="0.25">
      <c r="B22" s="100"/>
      <c r="C22" s="101"/>
      <c r="D22" s="42"/>
      <c r="E22" s="9"/>
      <c r="F22" s="10"/>
      <c r="G22" s="39"/>
      <c r="H22" s="37"/>
      <c r="I22" s="14" t="str">
        <f>LEFT(IF(H22&gt;0,IF(Formular!$E$7='Profil HSU'!$H$1,VLOOKUP(Formular!H22,'Profil HSU'!$A$6:$E$41,3,FALSE),IF(Formular!$E$7='Profil GBMS'!$H$1,VLOOKUP(Formular!H22,'Profil GBMS'!$A$5:$E$34,3,FALSE))),""),45)</f>
        <v/>
      </c>
      <c r="J22" s="11"/>
      <c r="K22" s="14" t="str">
        <f>IF(J22&gt;0,IF(Formular!$E$7='Profil HSU'!$H$1,LEFT(TEXT(VLOOKUP(J22,'Profil HSU'!$A$6:$E$41,2,FALSE),0)&amp;"/"&amp;TEXT(VLOOKUP(J22,'Profil HSU'!$A$6:$E$41,3,FALSE),0),45),IF(Formular!$E$7='Profil GBMS'!$H$1,LEFT(TEXT(VLOOKUP(J22,'Profil GBMS'!$A$5:$E$34,2,FALSE),0)&amp;"/"&amp;TEXT(VLOOKUP(J22,'Profil GBMS'!$A$5:$E$34,3,FALSE),0),45))),"")</f>
        <v/>
      </c>
      <c r="L22" s="42"/>
      <c r="M22" s="7" t="str">
        <f>IF(OR(J22="",L22="A",L22="B",L22="C",L22="D"),"",IF(J22&gt;0,IF(Formular!$E$7='Profil HSU'!$H$1,VLOOKUP(Formular!J22,'Profil HSU'!$A$6:$E$41,5,FALSE),IF(Formular!$E$7='Profil GBMS'!$H$1,VLOOKUP(Formular!J22,'Profil GBMS'!$A$5:$E$34,5,FALSE))),""))</f>
        <v/>
      </c>
      <c r="N22" s="40"/>
      <c r="O22" s="2"/>
    </row>
    <row r="23" spans="2:15" x14ac:dyDescent="0.25">
      <c r="B23" s="100"/>
      <c r="C23" s="101"/>
      <c r="D23" s="42"/>
      <c r="E23" s="9"/>
      <c r="F23" s="10"/>
      <c r="G23" s="39"/>
      <c r="H23" s="37"/>
      <c r="I23" s="14" t="str">
        <f>LEFT(IF(H23&gt;0,IF(Formular!$E$7='Profil HSU'!$H$1,VLOOKUP(Formular!H23,'Profil HSU'!$A$6:$E$41,3,FALSE),IF(Formular!$E$7='Profil GBMS'!$H$1,VLOOKUP(Formular!H23,'Profil GBMS'!$A$5:$E$34,3,FALSE))),""),45)</f>
        <v/>
      </c>
      <c r="J23" s="11"/>
      <c r="K23" s="14" t="str">
        <f>IF(J23&gt;0,IF(Formular!$E$7='Profil HSU'!$H$1,LEFT(TEXT(VLOOKUP(J23,'Profil HSU'!$A$6:$E$41,2,FALSE),0)&amp;"/"&amp;TEXT(VLOOKUP(J23,'Profil HSU'!$A$6:$E$41,3,FALSE),0),45),IF(Formular!$E$7='Profil GBMS'!$H$1,LEFT(TEXT(VLOOKUP(J23,'Profil GBMS'!$A$5:$E$34,2,FALSE),0)&amp;"/"&amp;TEXT(VLOOKUP(J23,'Profil GBMS'!$A$5:$E$34,3,FALSE),0),45))),"")</f>
        <v/>
      </c>
      <c r="L23" s="42"/>
      <c r="M23" s="7" t="str">
        <f>IF(OR(J23="",L23="A",L23="B",L23="C",L23="D"),"",IF(J23&gt;0,IF(Formular!$E$7='Profil HSU'!$H$1,VLOOKUP(Formular!J23,'Profil HSU'!$A$6:$E$41,5,FALSE),IF(Formular!$E$7='Profil GBMS'!$H$1,VLOOKUP(Formular!J23,'Profil GBMS'!$A$5:$E$34,5,FALSE))),""))</f>
        <v/>
      </c>
      <c r="N23" s="40"/>
      <c r="O23" s="2"/>
    </row>
    <row r="24" spans="2:15" x14ac:dyDescent="0.25">
      <c r="B24" s="100"/>
      <c r="C24" s="101"/>
      <c r="D24" s="42"/>
      <c r="E24" s="9"/>
      <c r="F24" s="10"/>
      <c r="G24" s="39"/>
      <c r="H24" s="37"/>
      <c r="I24" s="14" t="str">
        <f>LEFT(IF(H24&gt;0,IF(Formular!$E$7='Profil HSU'!$H$1,VLOOKUP(Formular!H24,'Profil HSU'!$A$6:$E$41,3,FALSE),IF(Formular!$E$7='Profil GBMS'!$H$1,VLOOKUP(Formular!H24,'Profil GBMS'!$A$5:$E$34,3,FALSE))),""),45)</f>
        <v/>
      </c>
      <c r="J24" s="11"/>
      <c r="K24" s="14" t="str">
        <f>IF(J24&gt;0,IF(Formular!$E$7='Profil HSU'!$H$1,LEFT(TEXT(VLOOKUP(J24,'Profil HSU'!$A$6:$E$41,2,FALSE),0)&amp;"/"&amp;TEXT(VLOOKUP(J24,'Profil HSU'!$A$6:$E$41,3,FALSE),0),45),IF(Formular!$E$7='Profil GBMS'!$H$1,LEFT(TEXT(VLOOKUP(J24,'Profil GBMS'!$A$5:$E$34,2,FALSE),0)&amp;"/"&amp;TEXT(VLOOKUP(J24,'Profil GBMS'!$A$5:$E$34,3,FALSE),0),45))),"")</f>
        <v/>
      </c>
      <c r="L24" s="42"/>
      <c r="M24" s="7" t="str">
        <f>IF(OR(J24="",L24="A",L24="B",L24="C",L24="D"),"",IF(J24&gt;0,IF(Formular!$E$7='Profil HSU'!$H$1,VLOOKUP(Formular!J24,'Profil HSU'!$A$6:$E$41,5,FALSE),IF(Formular!$E$7='Profil GBMS'!$H$1,VLOOKUP(Formular!J24,'Profil GBMS'!$A$5:$E$34,5,FALSE))),""))</f>
        <v/>
      </c>
      <c r="N24" s="40"/>
      <c r="O24" s="2"/>
    </row>
    <row r="25" spans="2:15" x14ac:dyDescent="0.25">
      <c r="B25" s="100"/>
      <c r="C25" s="101"/>
      <c r="D25" s="42"/>
      <c r="E25" s="9"/>
      <c r="F25" s="10"/>
      <c r="G25" s="39"/>
      <c r="H25" s="37"/>
      <c r="I25" s="14" t="str">
        <f>LEFT(IF(H25&gt;0,IF(Formular!$E$7='Profil HSU'!$H$1,VLOOKUP(Formular!H25,'Profil HSU'!$A$6:$E$41,3,FALSE),IF(Formular!$E$7='Profil GBMS'!$H$1,VLOOKUP(Formular!H25,'Profil GBMS'!$A$5:$E$34,3,FALSE))),""),45)</f>
        <v/>
      </c>
      <c r="J25" s="11"/>
      <c r="K25" s="14" t="str">
        <f>IF(J25&gt;0,IF(Formular!$E$7='Profil HSU'!$H$1,LEFT(TEXT(VLOOKUP(J25,'Profil HSU'!$A$6:$E$41,2,FALSE),0)&amp;"/"&amp;TEXT(VLOOKUP(J25,'Profil HSU'!$A$6:$E$41,3,FALSE),0),45),IF(Formular!$E$7='Profil GBMS'!$H$1,LEFT(TEXT(VLOOKUP(J25,'Profil GBMS'!$A$5:$E$34,2,FALSE),0)&amp;"/"&amp;TEXT(VLOOKUP(J25,'Profil GBMS'!$A$5:$E$34,3,FALSE),0),45))),"")</f>
        <v/>
      </c>
      <c r="L25" s="42"/>
      <c r="M25" s="7" t="str">
        <f>IF(OR(J25="",L25="A",L25="B",L25="C",L25="D"),"",IF(J25&gt;0,IF(Formular!$E$7='Profil HSU'!$H$1,VLOOKUP(Formular!J25,'Profil HSU'!$A$6:$E$41,5,FALSE),IF(Formular!$E$7='Profil GBMS'!$H$1,VLOOKUP(Formular!J25,'Profil GBMS'!$A$5:$E$34,5,FALSE))),""))</f>
        <v/>
      </c>
      <c r="N25" s="40"/>
      <c r="O25" s="2"/>
    </row>
    <row r="26" spans="2:15" x14ac:dyDescent="0.25">
      <c r="B26" s="100"/>
      <c r="C26" s="101"/>
      <c r="D26" s="42"/>
      <c r="E26" s="9"/>
      <c r="F26" s="10"/>
      <c r="G26" s="39"/>
      <c r="H26" s="37"/>
      <c r="I26" s="14" t="str">
        <f>LEFT(IF(H26&gt;0,IF(Formular!$E$7='Profil HSU'!$H$1,VLOOKUP(Formular!H26,'Profil HSU'!$A$6:$E$41,3,FALSE),IF(Formular!$E$7='Profil GBMS'!$H$1,VLOOKUP(Formular!H26,'Profil GBMS'!$A$5:$E$34,3,FALSE))),""),45)</f>
        <v/>
      </c>
      <c r="J26" s="11"/>
      <c r="K26" s="14" t="str">
        <f>IF(J26&gt;0,IF(Formular!$E$7='Profil HSU'!$H$1,LEFT(TEXT(VLOOKUP(J26,'Profil HSU'!$A$6:$E$41,2,FALSE),0)&amp;"/"&amp;TEXT(VLOOKUP(J26,'Profil HSU'!$A$6:$E$41,3,FALSE),0),45),IF(Formular!$E$7='Profil GBMS'!$H$1,LEFT(TEXT(VLOOKUP(J26,'Profil GBMS'!$A$5:$E$34,2,FALSE),0)&amp;"/"&amp;TEXT(VLOOKUP(J26,'Profil GBMS'!$A$5:$E$34,3,FALSE),0),45))),"")</f>
        <v/>
      </c>
      <c r="L26" s="42"/>
      <c r="M26" s="7" t="str">
        <f>IF(OR(J26="",L26="A",L26="B",L26="C",L26="D"),"",IF(J26&gt;0,IF(Formular!$E$7='Profil HSU'!$H$1,VLOOKUP(Formular!J26,'Profil HSU'!$A$6:$E$41,5,FALSE),IF(Formular!$E$7='Profil GBMS'!$H$1,VLOOKUP(Formular!J26,'Profil GBMS'!$A$5:$E$34,5,FALSE))),""))</f>
        <v/>
      </c>
      <c r="N26" s="40"/>
      <c r="O26" s="2"/>
    </row>
    <row r="27" spans="2:15" x14ac:dyDescent="0.25">
      <c r="B27" s="100"/>
      <c r="C27" s="101"/>
      <c r="D27" s="42"/>
      <c r="E27" s="9"/>
      <c r="F27" s="10"/>
      <c r="G27" s="39"/>
      <c r="H27" s="37"/>
      <c r="I27" s="14" t="str">
        <f>LEFT(IF(H27&gt;0,IF(Formular!$E$7='Profil HSU'!$H$1,VLOOKUP(Formular!H27,'Profil HSU'!$A$6:$E$41,3,FALSE),IF(Formular!$E$7='Profil GBMS'!$H$1,VLOOKUP(Formular!H27,'Profil GBMS'!$A$5:$E$34,3,FALSE))),""),45)</f>
        <v/>
      </c>
      <c r="J27" s="11"/>
      <c r="K27" s="14" t="str">
        <f>IF(J27&gt;0,IF(Formular!$E$7='Profil HSU'!$H$1,LEFT(TEXT(VLOOKUP(J27,'Profil HSU'!$A$6:$E$41,2,FALSE),0)&amp;"/"&amp;TEXT(VLOOKUP(J27,'Profil HSU'!$A$6:$E$41,3,FALSE),0),45),IF(Formular!$E$7='Profil GBMS'!$H$1,LEFT(TEXT(VLOOKUP(J27,'Profil GBMS'!$A$5:$E$34,2,FALSE),0)&amp;"/"&amp;TEXT(VLOOKUP(J27,'Profil GBMS'!$A$5:$E$34,3,FALSE),0),45))),"")</f>
        <v/>
      </c>
      <c r="L27" s="42" t="s">
        <v>26</v>
      </c>
      <c r="M27" s="7" t="str">
        <f>IF(OR(J27="",L27="A",L27="B",L27="C",L27="D"),"",IF(J27&gt;0,IF(Formular!$E$7='Profil HSU'!$H$1,VLOOKUP(Formular!J27,'Profil HSU'!$A$6:$E$41,5,FALSE),IF(Formular!$E$7='Profil GBMS'!$H$1,VLOOKUP(Formular!J27,'Profil GBMS'!$A$5:$E$34,5,FALSE))),""))</f>
        <v/>
      </c>
      <c r="N27" s="40"/>
      <c r="O27" s="2"/>
    </row>
    <row r="28" spans="2:15" x14ac:dyDescent="0.25">
      <c r="B28" s="100"/>
      <c r="C28" s="101"/>
      <c r="D28" s="42"/>
      <c r="E28" s="9"/>
      <c r="F28" s="10"/>
      <c r="G28" s="39"/>
      <c r="H28" s="37"/>
      <c r="I28" s="14" t="str">
        <f>LEFT(IF(H28&gt;0,IF(Formular!$E$7='Profil HSU'!$H$1,VLOOKUP(Formular!H28,'Profil HSU'!$A$6:$E$41,3,FALSE),IF(Formular!$E$7='Profil GBMS'!$H$1,VLOOKUP(Formular!H28,'Profil GBMS'!$A$5:$E$34,3,FALSE))),""),45)</f>
        <v/>
      </c>
      <c r="J28" s="11"/>
      <c r="K28" s="14" t="str">
        <f>IF(J28&gt;0,IF(Formular!$E$7='Profil HSU'!$H$1,LEFT(TEXT(VLOOKUP(J28,'Profil HSU'!$A$6:$E$41,2,FALSE),0)&amp;"/"&amp;TEXT(VLOOKUP(J28,'Profil HSU'!$A$6:$E$41,3,FALSE),0),45),IF(Formular!$E$7='Profil GBMS'!$H$1,LEFT(TEXT(VLOOKUP(J28,'Profil GBMS'!$A$5:$E$34,2,FALSE),0)&amp;"/"&amp;TEXT(VLOOKUP(J28,'Profil GBMS'!$A$5:$E$34,3,FALSE),0),45))),"")</f>
        <v/>
      </c>
      <c r="L28" s="42" t="s">
        <v>26</v>
      </c>
      <c r="M28" s="7" t="str">
        <f>IF(OR(J28="",L28="A",L28="B",L28="C",L28="D"),"",IF(J28&gt;0,IF(Formular!$E$7='Profil HSU'!$H$1,VLOOKUP(Formular!J28,'Profil HSU'!$A$6:$E$41,5,FALSE),IF(Formular!$E$7='Profil GBMS'!$H$1,VLOOKUP(Formular!J28,'Profil GBMS'!$A$5:$E$34,5,FALSE))),""))</f>
        <v/>
      </c>
      <c r="N28" s="40"/>
      <c r="O28" s="2"/>
    </row>
    <row r="29" spans="2:15" x14ac:dyDescent="0.25">
      <c r="B29" s="100"/>
      <c r="C29" s="101"/>
      <c r="D29" s="42"/>
      <c r="E29" s="9"/>
      <c r="F29" s="10"/>
      <c r="G29" s="39"/>
      <c r="H29" s="37"/>
      <c r="I29" s="14" t="str">
        <f>LEFT(IF(H29&gt;0,IF(Formular!$E$7='Profil HSU'!$H$1,VLOOKUP(Formular!H29,'Profil HSU'!$A$6:$E$41,3,FALSE),IF(Formular!$E$7='Profil GBMS'!$H$1,VLOOKUP(Formular!H29,'Profil GBMS'!$A$5:$E$34,3,FALSE))),""),45)</f>
        <v/>
      </c>
      <c r="J29" s="11"/>
      <c r="K29" s="14" t="str">
        <f>IF(J29&gt;0,IF(Formular!$E$7='Profil HSU'!$H$1,LEFT(TEXT(VLOOKUP(J29,'Profil HSU'!$A$6:$E$41,2,FALSE),0)&amp;"/"&amp;TEXT(VLOOKUP(J29,'Profil HSU'!$A$6:$E$41,3,FALSE),0),45),IF(Formular!$E$7='Profil GBMS'!$H$1,LEFT(TEXT(VLOOKUP(J29,'Profil GBMS'!$A$5:$E$34,2,FALSE),0)&amp;"/"&amp;TEXT(VLOOKUP(J29,'Profil GBMS'!$A$5:$E$34,3,FALSE),0),45))),"")</f>
        <v/>
      </c>
      <c r="L29" s="42" t="s">
        <v>26</v>
      </c>
      <c r="M29" s="7" t="str">
        <f>IF(OR(J29="",L29="A",L29="B",L29="C",L29="D"),"",IF(J29&gt;0,IF(Formular!$E$7='Profil HSU'!$H$1,VLOOKUP(Formular!J29,'Profil HSU'!$A$6:$E$41,5,FALSE),IF(Formular!$E$7='Profil GBMS'!$H$1,VLOOKUP(Formular!J29,'Profil GBMS'!$A$5:$E$34,5,FALSE))),""))</f>
        <v/>
      </c>
      <c r="N29" s="40"/>
      <c r="O29" s="2"/>
    </row>
    <row r="30" spans="2:15" x14ac:dyDescent="0.25">
      <c r="B30" s="100"/>
      <c r="C30" s="101"/>
      <c r="D30" s="42"/>
      <c r="E30" s="9"/>
      <c r="F30" s="10"/>
      <c r="G30" s="39"/>
      <c r="H30" s="37"/>
      <c r="I30" s="14" t="str">
        <f>LEFT(IF(H30&gt;0,IF(Formular!$E$7='Profil HSU'!$H$1,VLOOKUP(Formular!H30,'Profil HSU'!$A$6:$E$41,3,FALSE),IF(Formular!$E$7='Profil GBMS'!$H$1,VLOOKUP(Formular!H30,'Profil GBMS'!$A$5:$E$34,3,FALSE))),""),45)</f>
        <v/>
      </c>
      <c r="J30" s="11"/>
      <c r="K30" s="14" t="str">
        <f>IF(J30&gt;0,IF(Formular!$E$7='Profil HSU'!$H$1,LEFT(TEXT(VLOOKUP(J30,'Profil HSU'!$A$6:$E$41,2,FALSE),0)&amp;"/"&amp;TEXT(VLOOKUP(J30,'Profil HSU'!$A$6:$E$41,3,FALSE),0),45),IF(Formular!$E$7='Profil GBMS'!$H$1,LEFT(TEXT(VLOOKUP(J30,'Profil GBMS'!$A$5:$E$34,2,FALSE),0)&amp;"/"&amp;TEXT(VLOOKUP(J30,'Profil GBMS'!$A$5:$E$34,3,FALSE),0),45))),"")</f>
        <v/>
      </c>
      <c r="L30" s="42" t="s">
        <v>26</v>
      </c>
      <c r="M30" s="7" t="str">
        <f>IF(OR(J30="",L30="A",L30="B",L30="C",L30="D"),"",IF(J30&gt;0,IF(Formular!$E$7='Profil HSU'!$H$1,VLOOKUP(Formular!J30,'Profil HSU'!$A$6:$E$41,5,FALSE),IF(Formular!$E$7='Profil GBMS'!$H$1,VLOOKUP(Formular!J30,'Profil GBMS'!$A$5:$E$34,5,FALSE))),""))</f>
        <v/>
      </c>
      <c r="N30" s="40"/>
      <c r="O30" s="2"/>
    </row>
    <row r="31" spans="2:15" x14ac:dyDescent="0.25">
      <c r="B31" s="100"/>
      <c r="C31" s="101"/>
      <c r="D31" s="42"/>
      <c r="E31" s="9"/>
      <c r="F31" s="10"/>
      <c r="G31" s="39"/>
      <c r="H31" s="37"/>
      <c r="I31" s="14" t="str">
        <f>LEFT(IF(H31&gt;0,IF(Formular!$E$7='Profil HSU'!$H$1,VLOOKUP(Formular!H31,'Profil HSU'!$A$6:$E$41,3,FALSE),IF(Formular!$E$7='Profil GBMS'!$H$1,VLOOKUP(Formular!H31,'Profil GBMS'!$A$5:$E$34,3,FALSE))),""),45)</f>
        <v/>
      </c>
      <c r="J31" s="11"/>
      <c r="K31" s="14" t="str">
        <f>IF(J31&gt;0,IF(Formular!$E$7='Profil HSU'!$H$1,LEFT(TEXT(VLOOKUP(J31,'Profil HSU'!$A$6:$E$41,2,FALSE),0)&amp;"/"&amp;TEXT(VLOOKUP(J31,'Profil HSU'!$A$6:$E$41,3,FALSE),0),45),IF(Formular!$E$7='Profil GBMS'!$H$1,LEFT(TEXT(VLOOKUP(J31,'Profil GBMS'!$A$5:$E$34,2,FALSE),0)&amp;"/"&amp;TEXT(VLOOKUP(J31,'Profil GBMS'!$A$5:$E$34,3,FALSE),0),45))),"")</f>
        <v/>
      </c>
      <c r="L31" s="42" t="s">
        <v>26</v>
      </c>
      <c r="M31" s="7" t="str">
        <f>IF(OR(J31="",L31="A",L31="B",L31="C",L31="D"),"",IF(J31&gt;0,IF(Formular!$E$7='Profil HSU'!$H$1,VLOOKUP(Formular!J31,'Profil HSU'!$A$6:$E$41,5,FALSE),IF(Formular!$E$7='Profil GBMS'!$H$1,VLOOKUP(Formular!J31,'Profil GBMS'!$A$5:$E$34,5,FALSE))),""))</f>
        <v/>
      </c>
      <c r="N31" s="40"/>
      <c r="O31" s="2"/>
    </row>
    <row r="32" spans="2:15" x14ac:dyDescent="0.25">
      <c r="B32" s="100"/>
      <c r="C32" s="101"/>
      <c r="D32" s="42"/>
      <c r="E32" s="9"/>
      <c r="F32" s="10"/>
      <c r="G32" s="39"/>
      <c r="H32" s="37"/>
      <c r="I32" s="14" t="str">
        <f>LEFT(IF(H32&gt;0,IF(Formular!$E$7='Profil HSU'!$H$1,VLOOKUP(Formular!H32,'Profil HSU'!$A$6:$E$41,3,FALSE),IF(Formular!$E$7='Profil GBMS'!$H$1,VLOOKUP(Formular!H32,'Profil GBMS'!$A$5:$E$34,3,FALSE))),""),45)</f>
        <v/>
      </c>
      <c r="J32" s="11"/>
      <c r="K32" s="14" t="str">
        <f>IF(J32&gt;0,IF(Formular!$E$7='Profil HSU'!$H$1,LEFT(TEXT(VLOOKUP(J32,'Profil HSU'!$A$6:$E$41,2,FALSE),0)&amp;"/"&amp;TEXT(VLOOKUP(J32,'Profil HSU'!$A$6:$E$41,3,FALSE),0),45),IF(Formular!$E$7='Profil GBMS'!$H$1,LEFT(TEXT(VLOOKUP(J32,'Profil GBMS'!$A$5:$E$34,2,FALSE),0)&amp;"/"&amp;TEXT(VLOOKUP(J32,'Profil GBMS'!$A$5:$E$34,3,FALSE),0),45))),"")</f>
        <v/>
      </c>
      <c r="L32" s="42" t="s">
        <v>26</v>
      </c>
      <c r="M32" s="7" t="str">
        <f>IF(OR(J32="",L32="A",L32="B",L32="C",L32="D"),"",IF(J32&gt;0,IF(Formular!$E$7='Profil HSU'!$H$1,VLOOKUP(Formular!J32,'Profil HSU'!$A$6:$E$41,5,FALSE),IF(Formular!$E$7='Profil GBMS'!$H$1,VLOOKUP(Formular!J32,'Profil GBMS'!$A$5:$E$34,5,FALSE))),""))</f>
        <v/>
      </c>
      <c r="N32" s="40"/>
      <c r="O32" s="2"/>
    </row>
    <row r="33" spans="2:15" x14ac:dyDescent="0.25">
      <c r="B33" s="100"/>
      <c r="C33" s="101"/>
      <c r="D33" s="42"/>
      <c r="E33" s="9"/>
      <c r="F33" s="10"/>
      <c r="G33" s="39"/>
      <c r="H33" s="37"/>
      <c r="I33" s="14" t="str">
        <f>LEFT(IF(H33&gt;0,IF(Formular!$E$7='Profil HSU'!$H$1,VLOOKUP(Formular!H33,'Profil HSU'!$A$6:$E$41,3,FALSE),IF(Formular!$E$7='Profil GBMS'!$H$1,VLOOKUP(Formular!H33,'Profil GBMS'!$A$5:$E$34,3,FALSE))),""),45)</f>
        <v/>
      </c>
      <c r="J33" s="11"/>
      <c r="K33" s="14" t="str">
        <f>IF(J33&gt;0,IF(Formular!$E$7='Profil HSU'!$H$1,LEFT(TEXT(VLOOKUP(J33,'Profil HSU'!$A$6:$E$41,2,FALSE),0)&amp;"/"&amp;TEXT(VLOOKUP(J33,'Profil HSU'!$A$6:$E$41,3,FALSE),0),45),IF(Formular!$E$7='Profil GBMS'!$H$1,LEFT(TEXT(VLOOKUP(J33,'Profil GBMS'!$A$5:$E$34,2,FALSE),0)&amp;"/"&amp;TEXT(VLOOKUP(J33,'Profil GBMS'!$A$5:$E$34,3,FALSE),0),45))),"")</f>
        <v/>
      </c>
      <c r="L33" s="42" t="s">
        <v>26</v>
      </c>
      <c r="M33" s="7" t="str">
        <f>IF(OR(J33="",L33="A",L33="B",L33="C",L33="D"),"",IF(J33&gt;0,IF(Formular!$E$7='Profil HSU'!$H$1,VLOOKUP(Formular!J33,'Profil HSU'!$A$6:$E$41,5,FALSE),IF(Formular!$E$7='Profil GBMS'!$H$1,VLOOKUP(Formular!J33,'Profil GBMS'!$A$5:$E$34,5,FALSE))),""))</f>
        <v/>
      </c>
      <c r="N33" s="40"/>
      <c r="O33" s="2"/>
    </row>
    <row r="34" spans="2:15" x14ac:dyDescent="0.25">
      <c r="B34" s="100"/>
      <c r="C34" s="101"/>
      <c r="D34" s="42"/>
      <c r="E34" s="9"/>
      <c r="F34" s="10"/>
      <c r="G34" s="39"/>
      <c r="H34" s="37"/>
      <c r="I34" s="14" t="str">
        <f>LEFT(IF(H34&gt;0,IF(Formular!$E$7='Profil HSU'!$H$1,VLOOKUP(Formular!H34,'Profil HSU'!$A$6:$E$41,3,FALSE),IF(Formular!$E$7='Profil GBMS'!$H$1,VLOOKUP(Formular!H34,'Profil GBMS'!$A$5:$E$34,3,FALSE))),""),45)</f>
        <v/>
      </c>
      <c r="J34" s="11"/>
      <c r="K34" s="14" t="str">
        <f>IF(J34&gt;0,IF(Formular!$E$7='Profil HSU'!$H$1,LEFT(TEXT(VLOOKUP(J34,'Profil HSU'!$A$6:$E$41,2,FALSE),0)&amp;"/"&amp;TEXT(VLOOKUP(J34,'Profil HSU'!$A$6:$E$41,3,FALSE),0),45),IF(Formular!$E$7='Profil GBMS'!$H$1,LEFT(TEXT(VLOOKUP(J34,'Profil GBMS'!$A$5:$E$34,2,FALSE),0)&amp;"/"&amp;TEXT(VLOOKUP(J34,'Profil GBMS'!$A$5:$E$34,3,FALSE),0),45))),"")</f>
        <v/>
      </c>
      <c r="L34" s="42" t="s">
        <v>26</v>
      </c>
      <c r="M34" s="7" t="str">
        <f>IF(OR(J34="",L34="A",L34="B",L34="C",L34="D"),"",IF(J34&gt;0,IF(Formular!$E$7='Profil HSU'!$H$1,VLOOKUP(Formular!J34,'Profil HSU'!$A$6:$E$41,5,FALSE),IF(Formular!$E$7='Profil GBMS'!$H$1,VLOOKUP(Formular!J34,'Profil GBMS'!$A$5:$E$34,5,FALSE))),""))</f>
        <v/>
      </c>
      <c r="N34" s="40"/>
      <c r="O34" s="2"/>
    </row>
    <row r="35" spans="2:15" x14ac:dyDescent="0.25">
      <c r="B35" s="100"/>
      <c r="C35" s="101"/>
      <c r="D35" s="42"/>
      <c r="E35" s="9"/>
      <c r="F35" s="10"/>
      <c r="G35" s="39"/>
      <c r="H35" s="37"/>
      <c r="I35" s="14" t="str">
        <f>LEFT(IF(H35&gt;0,IF(Formular!$E$7='Profil HSU'!$H$1,VLOOKUP(Formular!H35,'Profil HSU'!$A$6:$E$41,3,FALSE),IF(Formular!$E$7='Profil GBMS'!$H$1,VLOOKUP(Formular!H35,'Profil GBMS'!$A$5:$E$34,3,FALSE))),""),45)</f>
        <v/>
      </c>
      <c r="J35" s="11"/>
      <c r="K35" s="14" t="str">
        <f>IF(J35&gt;0,IF(Formular!$E$7='Profil HSU'!$H$1,LEFT(TEXT(VLOOKUP(J35,'Profil HSU'!$A$6:$E$41,2,FALSE),0)&amp;"/"&amp;TEXT(VLOOKUP(J35,'Profil HSU'!$A$6:$E$41,3,FALSE),0),45),IF(Formular!$E$7='Profil GBMS'!$H$1,LEFT(TEXT(VLOOKUP(J35,'Profil GBMS'!$A$5:$E$34,2,FALSE),0)&amp;"/"&amp;TEXT(VLOOKUP(J35,'Profil GBMS'!$A$5:$E$34,3,FALSE),0),45))),"")</f>
        <v/>
      </c>
      <c r="L35" s="42" t="s">
        <v>26</v>
      </c>
      <c r="M35" s="7" t="str">
        <f>IF(OR(J35="",L35="A",L35="B",L35="C",L35="D"),"",IF(J35&gt;0,IF(Formular!$E$7='Profil HSU'!$H$1,VLOOKUP(Formular!J35,'Profil HSU'!$A$6:$E$41,5,FALSE),IF(Formular!$E$7='Profil GBMS'!$H$1,VLOOKUP(Formular!J35,'Profil GBMS'!$A$5:$E$34,5,FALSE))),""))</f>
        <v/>
      </c>
      <c r="N35" s="40"/>
      <c r="O35" s="2"/>
    </row>
    <row r="36" spans="2:15" x14ac:dyDescent="0.25">
      <c r="B36" s="100"/>
      <c r="C36" s="101"/>
      <c r="D36" s="42"/>
      <c r="E36" s="9"/>
      <c r="F36" s="10"/>
      <c r="G36" s="39"/>
      <c r="H36" s="37"/>
      <c r="I36" s="14" t="str">
        <f>LEFT(IF(H36&gt;0,IF(Formular!$E$7='Profil HSU'!$H$1,VLOOKUP(Formular!H36,'Profil HSU'!$A$6:$E$41,3,FALSE),IF(Formular!$E$7='Profil GBMS'!$H$1,VLOOKUP(Formular!H36,'Profil GBMS'!$A$5:$E$34,3,FALSE))),""),45)</f>
        <v/>
      </c>
      <c r="J36" s="11"/>
      <c r="K36" s="14" t="str">
        <f>IF(J36&gt;0,IF(Formular!$E$7='Profil HSU'!$H$1,LEFT(TEXT(VLOOKUP(J36,'Profil HSU'!$A$6:$E$41,2,FALSE),0)&amp;"/"&amp;TEXT(VLOOKUP(J36,'Profil HSU'!$A$6:$E$41,3,FALSE),0),45),IF(Formular!$E$7='Profil GBMS'!$H$1,LEFT(TEXT(VLOOKUP(J36,'Profil GBMS'!$A$5:$E$34,2,FALSE),0)&amp;"/"&amp;TEXT(VLOOKUP(J36,'Profil GBMS'!$A$5:$E$34,3,FALSE),0),45))),"")</f>
        <v/>
      </c>
      <c r="L36" s="42" t="s">
        <v>26</v>
      </c>
      <c r="M36" s="7" t="str">
        <f>IF(OR(J36="",L36="A",L36="B",L36="C",L36="D"),"",IF(J36&gt;0,IF(Formular!$E$7='Profil HSU'!$H$1,VLOOKUP(Formular!J36,'Profil HSU'!$A$6:$E$41,5,FALSE),IF(Formular!$E$7='Profil GBMS'!$H$1,VLOOKUP(Formular!J36,'Profil GBMS'!$A$5:$E$34,5,FALSE))),""))</f>
        <v/>
      </c>
      <c r="N36" s="40"/>
      <c r="O36" s="2"/>
    </row>
    <row r="37" spans="2:15" x14ac:dyDescent="0.25">
      <c r="B37" s="100"/>
      <c r="C37" s="101"/>
      <c r="D37" s="42"/>
      <c r="E37" s="9"/>
      <c r="F37" s="10"/>
      <c r="G37" s="39"/>
      <c r="H37" s="37"/>
      <c r="I37" s="14" t="str">
        <f>LEFT(IF(H37&gt;0,IF(Formular!$E$7='Profil HSU'!$H$1,VLOOKUP(Formular!H37,'Profil HSU'!$A$6:$E$41,3,FALSE),IF(Formular!$E$7='Profil GBMS'!$H$1,VLOOKUP(Formular!H37,'Profil GBMS'!$A$5:$E$34,3,FALSE))),""),45)</f>
        <v/>
      </c>
      <c r="J37" s="11"/>
      <c r="K37" s="14" t="str">
        <f>IF(J37&gt;0,IF(Formular!$E$7='Profil HSU'!$H$1,LEFT(TEXT(VLOOKUP(J37,'Profil HSU'!$A$6:$E$41,2,FALSE),0)&amp;"/"&amp;TEXT(VLOOKUP(J37,'Profil HSU'!$A$6:$E$41,3,FALSE),0),45),IF(Formular!$E$7='Profil GBMS'!$H$1,LEFT(TEXT(VLOOKUP(J37,'Profil GBMS'!$A$5:$E$34,2,FALSE),0)&amp;"/"&amp;TEXT(VLOOKUP(J37,'Profil GBMS'!$A$5:$E$34,3,FALSE),0),45))),"")</f>
        <v/>
      </c>
      <c r="L37" s="42" t="s">
        <v>26</v>
      </c>
      <c r="M37" s="7" t="str">
        <f>IF(OR(J37="",L37="A",L37="B",L37="C",L37="D"),"",IF(J37&gt;0,IF(Formular!$E$7='Profil HSU'!$H$1,VLOOKUP(Formular!J37,'Profil HSU'!$A$6:$E$41,5,FALSE),IF(Formular!$E$7='Profil GBMS'!$H$1,VLOOKUP(Formular!J37,'Profil GBMS'!$A$5:$E$34,5,FALSE))),""))</f>
        <v/>
      </c>
      <c r="N37" s="40"/>
      <c r="O37" s="2"/>
    </row>
    <row r="38" spans="2:15" x14ac:dyDescent="0.25">
      <c r="B38" s="100"/>
      <c r="C38" s="101"/>
      <c r="D38" s="42"/>
      <c r="E38" s="9"/>
      <c r="F38" s="10"/>
      <c r="G38" s="39"/>
      <c r="H38" s="37"/>
      <c r="I38" s="14" t="str">
        <f>LEFT(IF(H38&gt;0,IF(Formular!$E$7='Profil HSU'!$H$1,VLOOKUP(Formular!H38,'Profil HSU'!$A$6:$E$41,3,FALSE),IF(Formular!$E$7='Profil GBMS'!$H$1,VLOOKUP(Formular!H38,'Profil GBMS'!$A$5:$E$34,3,FALSE))),""),45)</f>
        <v/>
      </c>
      <c r="J38" s="11"/>
      <c r="K38" s="14" t="str">
        <f>IF(J38&gt;0,IF(Formular!$E$7='Profil HSU'!$H$1,LEFT(TEXT(VLOOKUP(J38,'Profil HSU'!$A$6:$E$41,2,FALSE),0)&amp;"/"&amp;TEXT(VLOOKUP(J38,'Profil HSU'!$A$6:$E$41,3,FALSE),0),45),IF(Formular!$E$7='Profil GBMS'!$H$1,LEFT(TEXT(VLOOKUP(J38,'Profil GBMS'!$A$5:$E$34,2,FALSE),0)&amp;"/"&amp;TEXT(VLOOKUP(J38,'Profil GBMS'!$A$5:$E$34,3,FALSE),0),45))),"")</f>
        <v/>
      </c>
      <c r="L38" s="42" t="s">
        <v>26</v>
      </c>
      <c r="M38" s="7" t="str">
        <f>IF(OR(J38="",L38="A",L38="B",L38="C",L38="D"),"",IF(J38&gt;0,IF(Formular!$E$7='Profil HSU'!$H$1,VLOOKUP(Formular!J38,'Profil HSU'!$A$6:$E$41,5,FALSE),IF(Formular!$E$7='Profil GBMS'!$H$1,VLOOKUP(Formular!J38,'Profil GBMS'!$A$5:$E$34,5,FALSE))),""))</f>
        <v/>
      </c>
      <c r="N38" s="40"/>
      <c r="O38" s="2"/>
    </row>
    <row r="39" spans="2:15" x14ac:dyDescent="0.25">
      <c r="B39" s="100"/>
      <c r="C39" s="101"/>
      <c r="D39" s="42"/>
      <c r="E39" s="9"/>
      <c r="F39" s="10"/>
      <c r="G39" s="39"/>
      <c r="H39" s="37"/>
      <c r="I39" s="14" t="str">
        <f>LEFT(IF(H39&gt;0,IF(Formular!$E$7='Profil HSU'!$H$1,VLOOKUP(Formular!H39,'Profil HSU'!$A$6:$E$41,3,FALSE),IF(Formular!$E$7='Profil GBMS'!$H$1,VLOOKUP(Formular!H39,'Profil GBMS'!$A$5:$E$34,3,FALSE))),""),45)</f>
        <v/>
      </c>
      <c r="J39" s="11"/>
      <c r="K39" s="14" t="str">
        <f>IF(J39&gt;0,IF(Formular!$E$7='Profil HSU'!$H$1,LEFT(TEXT(VLOOKUP(J39,'Profil HSU'!$A$6:$E$41,2,FALSE),0)&amp;"/"&amp;TEXT(VLOOKUP(J39,'Profil HSU'!$A$6:$E$41,3,FALSE),0),45),IF(Formular!$E$7='Profil GBMS'!$H$1,LEFT(TEXT(VLOOKUP(J39,'Profil GBMS'!$A$5:$E$34,2,FALSE),0)&amp;"/"&amp;TEXT(VLOOKUP(J39,'Profil GBMS'!$A$5:$E$34,3,FALSE),0),45))),"")</f>
        <v/>
      </c>
      <c r="L39" s="42" t="s">
        <v>26</v>
      </c>
      <c r="M39" s="7" t="str">
        <f>IF(OR(J39="",L39="A",L39="B",L39="C",L39="D"),"",IF(J39&gt;0,IF(Formular!$E$7='Profil HSU'!$H$1,VLOOKUP(Formular!J39,'Profil HSU'!$A$6:$E$41,5,FALSE),IF(Formular!$E$7='Profil GBMS'!$H$1,VLOOKUP(Formular!J39,'Profil GBMS'!$A$5:$E$34,5,FALSE))),""))</f>
        <v/>
      </c>
      <c r="N39" s="40"/>
      <c r="O39" s="2"/>
    </row>
    <row r="40" spans="2:15" x14ac:dyDescent="0.25">
      <c r="B40" s="100"/>
      <c r="C40" s="101"/>
      <c r="D40" s="42"/>
      <c r="E40" s="9"/>
      <c r="F40" s="10"/>
      <c r="G40" s="39"/>
      <c r="H40" s="37"/>
      <c r="I40" s="14" t="str">
        <f>LEFT(IF(H40&gt;0,IF(Formular!$E$7='Profil HSU'!$H$1,VLOOKUP(Formular!H40,'Profil HSU'!$A$6:$E$41,3,FALSE),IF(Formular!$E$7='Profil GBMS'!$H$1,VLOOKUP(Formular!H40,'Profil GBMS'!$A$5:$E$34,3,FALSE))),""),45)</f>
        <v/>
      </c>
      <c r="J40" s="11"/>
      <c r="K40" s="14" t="str">
        <f>IF(J40&gt;0,IF(Formular!$E$7='Profil HSU'!$H$1,LEFT(TEXT(VLOOKUP(J40,'Profil HSU'!$A$6:$E$41,2,FALSE),0)&amp;"/"&amp;TEXT(VLOOKUP(J40,'Profil HSU'!$A$6:$E$41,3,FALSE),0),45),IF(Formular!$E$7='Profil GBMS'!$H$1,LEFT(TEXT(VLOOKUP(J40,'Profil GBMS'!$A$5:$E$34,2,FALSE),0)&amp;"/"&amp;TEXT(VLOOKUP(J40,'Profil GBMS'!$A$5:$E$34,3,FALSE),0),45))),"")</f>
        <v/>
      </c>
      <c r="L40" s="42" t="s">
        <v>26</v>
      </c>
      <c r="M40" s="7" t="str">
        <f>IF(OR(J40="",L40="A",L40="B",L40="C",L40="D"),"",IF(J40&gt;0,IF(Formular!$E$7='Profil HSU'!$H$1,VLOOKUP(Formular!J40,'Profil HSU'!$A$6:$E$41,5,FALSE),IF(Formular!$E$7='Profil GBMS'!$H$1,VLOOKUP(Formular!J40,'Profil GBMS'!$A$5:$E$34,5,FALSE))),""))</f>
        <v/>
      </c>
      <c r="N40" s="40"/>
      <c r="O40" s="2"/>
    </row>
    <row r="41" spans="2:15" x14ac:dyDescent="0.25">
      <c r="B41" s="100"/>
      <c r="C41" s="101"/>
      <c r="D41" s="42"/>
      <c r="E41" s="9"/>
      <c r="F41" s="10"/>
      <c r="G41" s="39"/>
      <c r="H41" s="37"/>
      <c r="I41" s="14" t="str">
        <f>LEFT(IF(H41&gt;0,IF(Formular!$E$7='Profil HSU'!$H$1,VLOOKUP(Formular!H41,'Profil HSU'!$A$6:$E$41,3,FALSE),IF(Formular!$E$7='Profil GBMS'!$H$1,VLOOKUP(Formular!H41,'Profil GBMS'!$A$5:$E$34,3,FALSE))),""),45)</f>
        <v/>
      </c>
      <c r="J41" s="11"/>
      <c r="K41" s="14" t="str">
        <f>IF(J41&gt;0,IF(Formular!$E$7='Profil HSU'!$H$1,LEFT(TEXT(VLOOKUP(J41,'Profil HSU'!$A$6:$E$41,2,FALSE),0)&amp;"/"&amp;TEXT(VLOOKUP(J41,'Profil HSU'!$A$6:$E$41,3,FALSE),0),45),IF(Formular!$E$7='Profil GBMS'!$H$1,LEFT(TEXT(VLOOKUP(J41,'Profil GBMS'!$A$5:$E$34,2,FALSE),0)&amp;"/"&amp;TEXT(VLOOKUP(J41,'Profil GBMS'!$A$5:$E$34,3,FALSE),0),45))),"")</f>
        <v/>
      </c>
      <c r="L41" s="42" t="s">
        <v>26</v>
      </c>
      <c r="M41" s="7" t="str">
        <f>IF(OR(J41="",L41="A",L41="B",L41="C",L41="D"),"",IF(J41&gt;0,IF(Formular!$E$7='Profil HSU'!$H$1,VLOOKUP(Formular!J41,'Profil HSU'!$A$6:$E$41,5,FALSE),IF(Formular!$E$7='Profil GBMS'!$H$1,VLOOKUP(Formular!J41,'Profil GBMS'!$A$5:$E$34,5,FALSE))),""))</f>
        <v/>
      </c>
      <c r="N41" s="40"/>
      <c r="O41" s="2"/>
    </row>
    <row r="42" spans="2:15" x14ac:dyDescent="0.25">
      <c r="B42" s="100"/>
      <c r="C42" s="101"/>
      <c r="D42" s="42"/>
      <c r="E42" s="9"/>
      <c r="F42" s="10"/>
      <c r="G42" s="39"/>
      <c r="H42" s="37"/>
      <c r="I42" s="14" t="str">
        <f>LEFT(IF(H42&gt;0,IF(Formular!$E$7='Profil HSU'!$H$1,VLOOKUP(Formular!H42,'Profil HSU'!$A$6:$E$41,3,FALSE),IF(Formular!$E$7='Profil GBMS'!$H$1,VLOOKUP(Formular!H42,'Profil GBMS'!$A$5:$E$34,3,FALSE))),""),45)</f>
        <v/>
      </c>
      <c r="J42" s="11"/>
      <c r="K42" s="14" t="str">
        <f>IF(J42&gt;0,IF(Formular!$E$7='Profil HSU'!$H$1,LEFT(TEXT(VLOOKUP(J42,'Profil HSU'!$A$6:$E$41,2,FALSE),0)&amp;"/"&amp;TEXT(VLOOKUP(J42,'Profil HSU'!$A$6:$E$41,3,FALSE),0),45),IF(Formular!$E$7='Profil GBMS'!$H$1,LEFT(TEXT(VLOOKUP(J42,'Profil GBMS'!$A$5:$E$34,2,FALSE),0)&amp;"/"&amp;TEXT(VLOOKUP(J42,'Profil GBMS'!$A$5:$E$34,3,FALSE),0),45))),"")</f>
        <v/>
      </c>
      <c r="L42" s="42" t="s">
        <v>26</v>
      </c>
      <c r="M42" s="7" t="str">
        <f>IF(OR(J42="",L42="A",L42="B",L42="C",L42="D"),"",IF(J42&gt;0,IF(Formular!$E$7='Profil HSU'!$H$1,VLOOKUP(Formular!J42,'Profil HSU'!$A$6:$E$41,5,FALSE),IF(Formular!$E$7='Profil GBMS'!$H$1,VLOOKUP(Formular!J42,'Profil GBMS'!$A$5:$E$34,5,FALSE))),""))</f>
        <v/>
      </c>
      <c r="N42" s="40"/>
      <c r="O42" s="2"/>
    </row>
    <row r="43" spans="2:15" x14ac:dyDescent="0.25">
      <c r="B43" s="100"/>
      <c r="C43" s="101"/>
      <c r="D43" s="42"/>
      <c r="E43" s="9"/>
      <c r="F43" s="10"/>
      <c r="G43" s="39"/>
      <c r="H43" s="37"/>
      <c r="I43" s="14" t="str">
        <f>LEFT(IF(H43&gt;0,IF(Formular!$E$7='Profil HSU'!$H$1,VLOOKUP(Formular!H43,'Profil HSU'!$A$6:$E$41,3,FALSE),IF(Formular!$E$7='Profil GBMS'!$H$1,VLOOKUP(Formular!H43,'Profil GBMS'!$A$5:$E$34,3,FALSE))),""),45)</f>
        <v/>
      </c>
      <c r="J43" s="11"/>
      <c r="K43" s="14" t="str">
        <f>IF(J43&gt;0,IF(Formular!$E$7='Profil HSU'!$H$1,LEFT(TEXT(VLOOKUP(J43,'Profil HSU'!$A$6:$E$41,2,FALSE),0)&amp;"/"&amp;TEXT(VLOOKUP(J43,'Profil HSU'!$A$6:$E$41,3,FALSE),0),45),IF(Formular!$E$7='Profil GBMS'!$H$1,LEFT(TEXT(VLOOKUP(J43,'Profil GBMS'!$A$5:$E$34,2,FALSE),0)&amp;"/"&amp;TEXT(VLOOKUP(J43,'Profil GBMS'!$A$5:$E$34,3,FALSE),0),45))),"")</f>
        <v/>
      </c>
      <c r="L43" s="42" t="s">
        <v>26</v>
      </c>
      <c r="M43" s="7" t="str">
        <f>IF(OR(J43="",L43="A",L43="B",L43="C",L43="D"),"",IF(J43&gt;0,IF(Formular!$E$7='Profil HSU'!$H$1,VLOOKUP(Formular!J43,'Profil HSU'!$A$6:$E$41,5,FALSE),IF(Formular!$E$7='Profil GBMS'!$H$1,VLOOKUP(Formular!J43,'Profil GBMS'!$A$5:$E$34,5,FALSE))),""))</f>
        <v/>
      </c>
      <c r="N43" s="40"/>
      <c r="O43" s="2"/>
    </row>
    <row r="44" spans="2:15" x14ac:dyDescent="0.25">
      <c r="B44" s="100"/>
      <c r="C44" s="101"/>
      <c r="D44" s="42"/>
      <c r="E44" s="9"/>
      <c r="F44" s="10"/>
      <c r="G44" s="39"/>
      <c r="H44" s="37"/>
      <c r="I44" s="14" t="str">
        <f>LEFT(IF(H44&gt;0,IF(Formular!$E$7='Profil HSU'!$H$1,VLOOKUP(Formular!H44,'Profil HSU'!$A$6:$E$41,3,FALSE),IF(Formular!$E$7='Profil GBMS'!$H$1,VLOOKUP(Formular!H44,'Profil GBMS'!$A$5:$E$34,3,FALSE))),""),45)</f>
        <v/>
      </c>
      <c r="J44" s="11"/>
      <c r="K44" s="14" t="str">
        <f>IF(J44&gt;0,IF(Formular!$E$7='Profil HSU'!$H$1,LEFT(TEXT(VLOOKUP(J44,'Profil HSU'!$A$6:$E$41,2,FALSE),0)&amp;"/"&amp;TEXT(VLOOKUP(J44,'Profil HSU'!$A$6:$E$41,3,FALSE),0),45),IF(Formular!$E$7='Profil GBMS'!$H$1,LEFT(TEXT(VLOOKUP(J44,'Profil GBMS'!$A$5:$E$34,2,FALSE),0)&amp;"/"&amp;TEXT(VLOOKUP(J44,'Profil GBMS'!$A$5:$E$34,3,FALSE),0),45))),"")</f>
        <v/>
      </c>
      <c r="L44" s="42" t="s">
        <v>26</v>
      </c>
      <c r="M44" s="7" t="str">
        <f>IF(OR(J44="",L44="A",L44="B",L44="C",L44="D"),"",IF(J44&gt;0,IF(Formular!$E$7='Profil HSU'!$H$1,VLOOKUP(Formular!J44,'Profil HSU'!$A$6:$E$41,5,FALSE),IF(Formular!$E$7='Profil GBMS'!$H$1,VLOOKUP(Formular!J44,'Profil GBMS'!$A$5:$E$34,5,FALSE))),""))</f>
        <v/>
      </c>
      <c r="N44" s="40"/>
      <c r="O44" s="2"/>
    </row>
    <row r="45" spans="2:15" x14ac:dyDescent="0.25">
      <c r="B45" s="100"/>
      <c r="C45" s="101"/>
      <c r="D45" s="42"/>
      <c r="E45" s="9"/>
      <c r="F45" s="10"/>
      <c r="G45" s="39"/>
      <c r="H45" s="37"/>
      <c r="I45" s="14" t="str">
        <f>LEFT(IF(H45&gt;0,IF(Formular!$E$7='Profil HSU'!$H$1,VLOOKUP(Formular!H45,'Profil HSU'!$A$6:$E$41,3,FALSE),IF(Formular!$E$7='Profil GBMS'!$H$1,VLOOKUP(Formular!H45,'Profil GBMS'!$A$5:$E$34,3,FALSE))),""),45)</f>
        <v/>
      </c>
      <c r="J45" s="11"/>
      <c r="K45" s="14" t="str">
        <f>IF(J45&gt;0,IF(Formular!$E$7='Profil HSU'!$H$1,LEFT(TEXT(VLOOKUP(J45,'Profil HSU'!$A$6:$E$41,2,FALSE),0)&amp;"/"&amp;TEXT(VLOOKUP(J45,'Profil HSU'!$A$6:$E$41,3,FALSE),0),45),IF(Formular!$E$7='Profil GBMS'!$H$1,LEFT(TEXT(VLOOKUP(J45,'Profil GBMS'!$A$5:$E$34,2,FALSE),0)&amp;"/"&amp;TEXT(VLOOKUP(J45,'Profil GBMS'!$A$5:$E$34,3,FALSE),0),45))),"")</f>
        <v/>
      </c>
      <c r="L45" s="42" t="s">
        <v>26</v>
      </c>
      <c r="M45" s="7" t="str">
        <f>IF(OR(J45="",L45="A",L45="B",L45="C",L45="D"),"",IF(J45&gt;0,IF(Formular!$E$7='Profil HSU'!$H$1,VLOOKUP(Formular!J45,'Profil HSU'!$A$6:$E$41,5,FALSE),IF(Formular!$E$7='Profil GBMS'!$H$1,VLOOKUP(Formular!J45,'Profil GBMS'!$A$5:$E$34,5,FALSE))),""))</f>
        <v/>
      </c>
      <c r="N45" s="40"/>
      <c r="O45" s="2"/>
    </row>
    <row r="46" spans="2:15" x14ac:dyDescent="0.25">
      <c r="B46" s="100"/>
      <c r="C46" s="101"/>
      <c r="D46" s="42"/>
      <c r="E46" s="9"/>
      <c r="F46" s="10"/>
      <c r="G46" s="39"/>
      <c r="H46" s="37"/>
      <c r="I46" s="14" t="str">
        <f>LEFT(IF(H46&gt;0,IF(Formular!$E$7='Profil HSU'!$H$1,VLOOKUP(Formular!H46,'Profil HSU'!$A$6:$E$41,3,FALSE),IF(Formular!$E$7='Profil GBMS'!$H$1,VLOOKUP(Formular!H46,'Profil GBMS'!$A$5:$E$34,3,FALSE))),""),45)</f>
        <v/>
      </c>
      <c r="J46" s="11"/>
      <c r="K46" s="14" t="str">
        <f>IF(J46&gt;0,IF(Formular!$E$7='Profil HSU'!$H$1,LEFT(TEXT(VLOOKUP(J46,'Profil HSU'!$A$6:$E$41,2,FALSE),0)&amp;"/"&amp;TEXT(VLOOKUP(J46,'Profil HSU'!$A$6:$E$41,3,FALSE),0),45),IF(Formular!$E$7='Profil GBMS'!$H$1,LEFT(TEXT(VLOOKUP(J46,'Profil GBMS'!$A$5:$E$34,2,FALSE),0)&amp;"/"&amp;TEXT(VLOOKUP(J46,'Profil GBMS'!$A$5:$E$34,3,FALSE),0),45))),"")</f>
        <v/>
      </c>
      <c r="L46" s="42" t="s">
        <v>26</v>
      </c>
      <c r="M46" s="7" t="str">
        <f>IF(OR(J46="",L46="A",L46="B",L46="C",L46="D"),"",IF(J46&gt;0,IF(Formular!$E$7='Profil HSU'!$H$1,VLOOKUP(Formular!J46,'Profil HSU'!$A$6:$E$41,5,FALSE),IF(Formular!$E$7='Profil GBMS'!$H$1,VLOOKUP(Formular!J46,'Profil GBMS'!$A$5:$E$34,5,FALSE))),""))</f>
        <v/>
      </c>
      <c r="N46" s="40"/>
      <c r="O46" s="2"/>
    </row>
    <row r="47" spans="2:15" x14ac:dyDescent="0.25">
      <c r="B47" s="100"/>
      <c r="C47" s="101"/>
      <c r="D47" s="42"/>
      <c r="E47" s="9"/>
      <c r="F47" s="10"/>
      <c r="G47" s="39"/>
      <c r="H47" s="37"/>
      <c r="I47" s="14" t="str">
        <f>LEFT(IF(H47&gt;0,IF(Formular!$E$7='Profil HSU'!$H$1,VLOOKUP(Formular!H47,'Profil HSU'!$A$6:$E$41,3,FALSE),IF(Formular!$E$7='Profil GBMS'!$H$1,VLOOKUP(Formular!H47,'Profil GBMS'!$A$5:$E$34,3,FALSE))),""),45)</f>
        <v/>
      </c>
      <c r="J47" s="11"/>
      <c r="K47" s="14" t="str">
        <f>IF(J47&gt;0,IF(Formular!$E$7='Profil HSU'!$H$1,LEFT(TEXT(VLOOKUP(J47,'Profil HSU'!$A$6:$E$41,2,FALSE),0)&amp;"/"&amp;TEXT(VLOOKUP(J47,'Profil HSU'!$A$6:$E$41,3,FALSE),0),45),IF(Formular!$E$7='Profil GBMS'!$H$1,LEFT(TEXT(VLOOKUP(J47,'Profil GBMS'!$A$5:$E$34,2,FALSE),0)&amp;"/"&amp;TEXT(VLOOKUP(J47,'Profil GBMS'!$A$5:$E$34,3,FALSE),0),45))),"")</f>
        <v/>
      </c>
      <c r="L47" s="42" t="s">
        <v>26</v>
      </c>
      <c r="M47" s="7" t="str">
        <f>IF(OR(J47="",L47="A",L47="B",L47="C",L47="D"),"",IF(J47&gt;0,IF(Formular!$E$7='Profil HSU'!$H$1,VLOOKUP(Formular!J47,'Profil HSU'!$A$6:$E$41,5,FALSE),IF(Formular!$E$7='Profil GBMS'!$H$1,VLOOKUP(Formular!J47,'Profil GBMS'!$A$5:$E$34,5,FALSE))),""))</f>
        <v/>
      </c>
      <c r="N47" s="40"/>
      <c r="O47" s="2"/>
    </row>
    <row r="48" spans="2:15" x14ac:dyDescent="0.25">
      <c r="B48" s="100"/>
      <c r="C48" s="101"/>
      <c r="D48" s="42"/>
      <c r="E48" s="9"/>
      <c r="F48" s="10"/>
      <c r="G48" s="39"/>
      <c r="H48" s="37"/>
      <c r="I48" s="14" t="str">
        <f>LEFT(IF(H48&gt;0,IF(Formular!$E$7='Profil HSU'!$H$1,VLOOKUP(Formular!H48,'Profil HSU'!$A$6:$E$41,3,FALSE),IF(Formular!$E$7='Profil GBMS'!$H$1,VLOOKUP(Formular!H48,'Profil GBMS'!$A$5:$E$34,3,FALSE))),""),45)</f>
        <v/>
      </c>
      <c r="J48" s="11"/>
      <c r="K48" s="14" t="str">
        <f>IF(J48&gt;0,IF(Formular!$E$7='Profil HSU'!$H$1,LEFT(TEXT(VLOOKUP(J48,'Profil HSU'!$A$6:$E$41,2,FALSE),0)&amp;"/"&amp;TEXT(VLOOKUP(J48,'Profil HSU'!$A$6:$E$41,3,FALSE),0),45),IF(Formular!$E$7='Profil GBMS'!$H$1,LEFT(TEXT(VLOOKUP(J48,'Profil GBMS'!$A$5:$E$34,2,FALSE),0)&amp;"/"&amp;TEXT(VLOOKUP(J48,'Profil GBMS'!$A$5:$E$34,3,FALSE),0),45))),"")</f>
        <v/>
      </c>
      <c r="L48" s="42" t="s">
        <v>26</v>
      </c>
      <c r="M48" s="7" t="str">
        <f>IF(OR(J48="",L48="A",L48="B",L48="C",L48="D"),"",IF(J48&gt;0,IF(Formular!$E$7='Profil HSU'!$H$1,VLOOKUP(Formular!J48,'Profil HSU'!$A$6:$E$41,5,FALSE),IF(Formular!$E$7='Profil GBMS'!$H$1,VLOOKUP(Formular!J48,'Profil GBMS'!$A$5:$E$34,5,FALSE))),""))</f>
        <v/>
      </c>
      <c r="N48" s="40"/>
      <c r="O48" s="2"/>
    </row>
    <row r="49" spans="2:15" x14ac:dyDescent="0.25">
      <c r="B49" s="100"/>
      <c r="C49" s="101"/>
      <c r="D49" s="42"/>
      <c r="E49" s="9"/>
      <c r="F49" s="10"/>
      <c r="G49" s="39"/>
      <c r="H49" s="37"/>
      <c r="I49" s="14" t="str">
        <f>LEFT(IF(H49&gt;0,IF(Formular!$E$7='Profil HSU'!$H$1,VLOOKUP(Formular!H49,'Profil HSU'!$A$6:$E$41,3,FALSE),IF(Formular!$E$7='Profil GBMS'!$H$1,VLOOKUP(Formular!H49,'Profil GBMS'!$A$5:$E$34,3,FALSE))),""),45)</f>
        <v/>
      </c>
      <c r="J49" s="11"/>
      <c r="K49" s="14" t="str">
        <f>IF(J49&gt;0,IF(Formular!$E$7='Profil HSU'!$H$1,LEFT(TEXT(VLOOKUP(J49,'Profil HSU'!$A$6:$E$41,2,FALSE),0)&amp;"/"&amp;TEXT(VLOOKUP(J49,'Profil HSU'!$A$6:$E$41,3,FALSE),0),45),IF(Formular!$E$7='Profil GBMS'!$H$1,LEFT(TEXT(VLOOKUP(J49,'Profil GBMS'!$A$5:$E$34,2,FALSE),0)&amp;"/"&amp;TEXT(VLOOKUP(J49,'Profil GBMS'!$A$5:$E$34,3,FALSE),0),45))),"")</f>
        <v/>
      </c>
      <c r="L49" s="42" t="s">
        <v>26</v>
      </c>
      <c r="M49" s="7" t="str">
        <f>IF(OR(J49="",L49="A",L49="B",L49="C",L49="D"),"",IF(J49&gt;0,IF(Formular!$E$7='Profil HSU'!$H$1,VLOOKUP(Formular!J49,'Profil HSU'!$A$6:$E$41,5,FALSE),IF(Formular!$E$7='Profil GBMS'!$H$1,VLOOKUP(Formular!J49,'Profil GBMS'!$A$5:$E$34,5,FALSE))),""))</f>
        <v/>
      </c>
      <c r="N49" s="40"/>
      <c r="O49" s="2"/>
    </row>
    <row r="50" spans="2:15" x14ac:dyDescent="0.25">
      <c r="B50" s="100"/>
      <c r="C50" s="101"/>
      <c r="D50" s="42"/>
      <c r="E50" s="9"/>
      <c r="F50" s="10"/>
      <c r="G50" s="39"/>
      <c r="H50" s="37"/>
      <c r="I50" s="14" t="str">
        <f>LEFT(IF(H50&gt;0,IF(Formular!$E$7='Profil HSU'!$H$1,VLOOKUP(Formular!H50,'Profil HSU'!$A$6:$E$41,3,FALSE),IF(Formular!$E$7='Profil GBMS'!$H$1,VLOOKUP(Formular!H50,'Profil GBMS'!$A$5:$E$34,3,FALSE))),""),45)</f>
        <v/>
      </c>
      <c r="J50" s="11"/>
      <c r="K50" s="14" t="str">
        <f>IF(J50&gt;0,IF(Formular!$E$7='Profil HSU'!$H$1,LEFT(TEXT(VLOOKUP(J50,'Profil HSU'!$A$6:$E$41,2,FALSE),0)&amp;"/"&amp;TEXT(VLOOKUP(J50,'Profil HSU'!$A$6:$E$41,3,FALSE),0),45),IF(Formular!$E$7='Profil GBMS'!$H$1,LEFT(TEXT(VLOOKUP(J50,'Profil GBMS'!$A$5:$E$34,2,FALSE),0)&amp;"/"&amp;TEXT(VLOOKUP(J50,'Profil GBMS'!$A$5:$E$34,3,FALSE),0),45))),"")</f>
        <v/>
      </c>
      <c r="L50" s="42" t="s">
        <v>26</v>
      </c>
      <c r="M50" s="7" t="str">
        <f>IF(OR(J50="",L50="A",L50="B",L50="C",L50="D"),"",IF(J50&gt;0,IF(Formular!$E$7='Profil HSU'!$H$1,VLOOKUP(Formular!J50,'Profil HSU'!$A$6:$E$41,5,FALSE),IF(Formular!$E$7='Profil GBMS'!$H$1,VLOOKUP(Formular!J50,'Profil GBMS'!$A$5:$E$34,5,FALSE))),""))</f>
        <v/>
      </c>
      <c r="N50" s="40"/>
      <c r="O50" s="2"/>
    </row>
    <row r="51" spans="2:15" x14ac:dyDescent="0.25">
      <c r="B51" s="100"/>
      <c r="C51" s="101"/>
      <c r="D51" s="42"/>
      <c r="E51" s="9"/>
      <c r="F51" s="10"/>
      <c r="G51" s="39"/>
      <c r="H51" s="37"/>
      <c r="I51" s="14" t="str">
        <f>LEFT(IF(H51&gt;0,IF(Formular!$E$7='Profil HSU'!$H$1,VLOOKUP(Formular!H51,'Profil HSU'!$A$6:$E$41,3,FALSE),IF(Formular!$E$7='Profil GBMS'!$H$1,VLOOKUP(Formular!H51,'Profil GBMS'!$A$5:$E$34,3,FALSE))),""),45)</f>
        <v/>
      </c>
      <c r="J51" s="11"/>
      <c r="K51" s="14" t="str">
        <f>IF(J51&gt;0,IF(Formular!$E$7='Profil HSU'!$H$1,LEFT(TEXT(VLOOKUP(J51,'Profil HSU'!$A$6:$E$41,2,FALSE),0)&amp;"/"&amp;TEXT(VLOOKUP(J51,'Profil HSU'!$A$6:$E$41,3,FALSE),0),45),IF(Formular!$E$7='Profil GBMS'!$H$1,LEFT(TEXT(VLOOKUP(J51,'Profil GBMS'!$A$5:$E$34,2,FALSE),0)&amp;"/"&amp;TEXT(VLOOKUP(J51,'Profil GBMS'!$A$5:$E$34,3,FALSE),0),45))),"")</f>
        <v/>
      </c>
      <c r="L51" s="42" t="s">
        <v>26</v>
      </c>
      <c r="M51" s="7" t="str">
        <f>IF(OR(J51="",L51="A",L51="B",L51="C",L51="D"),"",IF(J51&gt;0,IF(Formular!$E$7='Profil HSU'!$H$1,VLOOKUP(Formular!J51,'Profil HSU'!$A$6:$E$41,5,FALSE),IF(Formular!$E$7='Profil GBMS'!$H$1,VLOOKUP(Formular!J51,'Profil GBMS'!$A$5:$E$34,5,FALSE))),""))</f>
        <v/>
      </c>
      <c r="N51" s="40"/>
      <c r="O51" s="2"/>
    </row>
    <row r="52" spans="2:15" x14ac:dyDescent="0.25">
      <c r="B52" s="100"/>
      <c r="C52" s="101"/>
      <c r="D52" s="42"/>
      <c r="E52" s="9"/>
      <c r="F52" s="10"/>
      <c r="G52" s="39"/>
      <c r="H52" s="37"/>
      <c r="I52" s="14" t="str">
        <f>LEFT(IF(H52&gt;0,IF(Formular!$E$7='Profil HSU'!$H$1,VLOOKUP(Formular!H52,'Profil HSU'!$A$6:$E$41,3,FALSE),IF(Formular!$E$7='Profil GBMS'!$H$1,VLOOKUP(Formular!H52,'Profil GBMS'!$A$5:$E$34,3,FALSE))),""),45)</f>
        <v/>
      </c>
      <c r="J52" s="11"/>
      <c r="K52" s="14" t="str">
        <f>IF(J52&gt;0,IF(Formular!$E$7='Profil HSU'!$H$1,LEFT(TEXT(VLOOKUP(J52,'Profil HSU'!$A$6:$E$41,2,FALSE),0)&amp;"/"&amp;TEXT(VLOOKUP(J52,'Profil HSU'!$A$6:$E$41,3,FALSE),0),45),IF(Formular!$E$7='Profil GBMS'!$H$1,LEFT(TEXT(VLOOKUP(J52,'Profil GBMS'!$A$5:$E$34,2,FALSE),0)&amp;"/"&amp;TEXT(VLOOKUP(J52,'Profil GBMS'!$A$5:$E$34,3,FALSE),0),45))),"")</f>
        <v/>
      </c>
      <c r="L52" s="42" t="s">
        <v>26</v>
      </c>
      <c r="M52" s="7" t="str">
        <f>IF(OR(J52="",L52="A",L52="B",L52="C",L52="D"),"",IF(J52&gt;0,IF(Formular!$E$7='Profil HSU'!$H$1,VLOOKUP(Formular!J52,'Profil HSU'!$A$6:$E$41,5,FALSE),IF(Formular!$E$7='Profil GBMS'!$H$1,VLOOKUP(Formular!J52,'Profil GBMS'!$A$5:$E$34,5,FALSE))),""))</f>
        <v/>
      </c>
      <c r="N52" s="40"/>
      <c r="O52" s="2"/>
    </row>
    <row r="53" spans="2:15" x14ac:dyDescent="0.25">
      <c r="B53" s="100"/>
      <c r="C53" s="101"/>
      <c r="D53" s="42"/>
      <c r="E53" s="9"/>
      <c r="F53" s="10"/>
      <c r="G53" s="39"/>
      <c r="H53" s="37"/>
      <c r="I53" s="14" t="str">
        <f>LEFT(IF(H53&gt;0,IF(Formular!$E$7='Profil HSU'!$H$1,VLOOKUP(Formular!H53,'Profil HSU'!$A$6:$E$41,3,FALSE),IF(Formular!$E$7='Profil GBMS'!$H$1,VLOOKUP(Formular!H53,'Profil GBMS'!$A$5:$E$34,3,FALSE))),""),45)</f>
        <v/>
      </c>
      <c r="J53" s="11"/>
      <c r="K53" s="14" t="str">
        <f>IF(J53&gt;0,IF(Formular!$E$7='Profil HSU'!$H$1,LEFT(TEXT(VLOOKUP(J53,'Profil HSU'!$A$6:$E$41,2,FALSE),0)&amp;"/"&amp;TEXT(VLOOKUP(J53,'Profil HSU'!$A$6:$E$41,3,FALSE),0),45),IF(Formular!$E$7='Profil GBMS'!$H$1,LEFT(TEXT(VLOOKUP(J53,'Profil GBMS'!$A$5:$E$34,2,FALSE),0)&amp;"/"&amp;TEXT(VLOOKUP(J53,'Profil GBMS'!$A$5:$E$34,3,FALSE),0),45))),"")</f>
        <v/>
      </c>
      <c r="L53" s="42" t="s">
        <v>26</v>
      </c>
      <c r="M53" s="7" t="str">
        <f>IF(OR(J53="",L53="A",L53="B",L53="C",L53="D"),"",IF(J53&gt;0,IF(Formular!$E$7='Profil HSU'!$H$1,VLOOKUP(Formular!J53,'Profil HSU'!$A$6:$E$41,5,FALSE),IF(Formular!$E$7='Profil GBMS'!$H$1,VLOOKUP(Formular!J53,'Profil GBMS'!$A$5:$E$34,5,FALSE))),""))</f>
        <v/>
      </c>
      <c r="N53" s="40"/>
      <c r="O53" s="2"/>
    </row>
    <row r="54" spans="2:15" x14ac:dyDescent="0.25">
      <c r="B54" s="100"/>
      <c r="C54" s="101"/>
      <c r="D54" s="42"/>
      <c r="E54" s="9"/>
      <c r="F54" s="10"/>
      <c r="G54" s="39"/>
      <c r="H54" s="37"/>
      <c r="I54" s="14" t="str">
        <f>LEFT(IF(H54&gt;0,IF(Formular!$E$7='Profil HSU'!$H$1,VLOOKUP(Formular!H54,'Profil HSU'!$A$6:$E$41,3,FALSE),IF(Formular!$E$7='Profil GBMS'!$H$1,VLOOKUP(Formular!H54,'Profil GBMS'!$A$5:$E$34,3,FALSE))),""),45)</f>
        <v/>
      </c>
      <c r="J54" s="11"/>
      <c r="K54" s="14" t="str">
        <f>IF(J54&gt;0,IF(Formular!$E$7='Profil HSU'!$H$1,LEFT(TEXT(VLOOKUP(J54,'Profil HSU'!$A$6:$E$41,2,FALSE),0)&amp;"/"&amp;TEXT(VLOOKUP(J54,'Profil HSU'!$A$6:$E$41,3,FALSE),0),45),IF(Formular!$E$7='Profil GBMS'!$H$1,LEFT(TEXT(VLOOKUP(J54,'Profil GBMS'!$A$5:$E$34,2,FALSE),0)&amp;"/"&amp;TEXT(VLOOKUP(J54,'Profil GBMS'!$A$5:$E$34,3,FALSE),0),45))),"")</f>
        <v/>
      </c>
      <c r="L54" s="42" t="s">
        <v>26</v>
      </c>
      <c r="M54" s="7" t="str">
        <f>IF(OR(J54="",L54="A",L54="B",L54="C",L54="D"),"",IF(J54&gt;0,IF(Formular!$E$7='Profil HSU'!$H$1,VLOOKUP(Formular!J54,'Profil HSU'!$A$6:$E$41,5,FALSE),IF(Formular!$E$7='Profil GBMS'!$H$1,VLOOKUP(Formular!J54,'Profil GBMS'!$A$5:$E$34,5,FALSE))),""))</f>
        <v/>
      </c>
      <c r="N54" s="40"/>
      <c r="O54" s="2"/>
    </row>
    <row r="55" spans="2:15" x14ac:dyDescent="0.25">
      <c r="B55" s="100"/>
      <c r="C55" s="101"/>
      <c r="D55" s="42"/>
      <c r="E55" s="9"/>
      <c r="F55" s="10"/>
      <c r="G55" s="39"/>
      <c r="H55" s="37"/>
      <c r="I55" s="14" t="str">
        <f>LEFT(IF(H55&gt;0,IF(Formular!$E$7='Profil HSU'!$H$1,VLOOKUP(Formular!H55,'Profil HSU'!$A$6:$E$41,3,FALSE),IF(Formular!$E$7='Profil GBMS'!$H$1,VLOOKUP(Formular!H55,'Profil GBMS'!$A$5:$E$34,3,FALSE))),""),45)</f>
        <v/>
      </c>
      <c r="J55" s="11"/>
      <c r="K55" s="14" t="str">
        <f>IF(J55&gt;0,IF(Formular!$E$7='Profil HSU'!$H$1,LEFT(TEXT(VLOOKUP(J55,'Profil HSU'!$A$6:$E$41,2,FALSE),0)&amp;"/"&amp;TEXT(VLOOKUP(J55,'Profil HSU'!$A$6:$E$41,3,FALSE),0),45),IF(Formular!$E$7='Profil GBMS'!$H$1,LEFT(TEXT(VLOOKUP(J55,'Profil GBMS'!$A$5:$E$34,2,FALSE),0)&amp;"/"&amp;TEXT(VLOOKUP(J55,'Profil GBMS'!$A$5:$E$34,3,FALSE),0),45))),"")</f>
        <v/>
      </c>
      <c r="L55" s="42" t="s">
        <v>26</v>
      </c>
      <c r="M55" s="7" t="str">
        <f>IF(OR(J55="",L55="A",L55="B",L55="C",L55="D"),"",IF(J55&gt;0,IF(Formular!$E$7='Profil HSU'!$H$1,VLOOKUP(Formular!J55,'Profil HSU'!$A$6:$E$41,5,FALSE),IF(Formular!$E$7='Profil GBMS'!$H$1,VLOOKUP(Formular!J55,'Profil GBMS'!$A$5:$E$34,5,FALSE))),""))</f>
        <v/>
      </c>
      <c r="N55" s="40"/>
      <c r="O55" s="2"/>
    </row>
    <row r="56" spans="2:15" x14ac:dyDescent="0.25">
      <c r="B56" s="100"/>
      <c r="C56" s="101"/>
      <c r="D56" s="42"/>
      <c r="E56" s="9"/>
      <c r="F56" s="10"/>
      <c r="G56" s="39"/>
      <c r="H56" s="37"/>
      <c r="I56" s="14" t="str">
        <f>LEFT(IF(H56&gt;0,IF(Formular!$E$7='Profil HSU'!$H$1,VLOOKUP(Formular!H56,'Profil HSU'!$A$6:$E$41,3,FALSE),IF(Formular!$E$7='Profil GBMS'!$H$1,VLOOKUP(Formular!H56,'Profil GBMS'!$A$5:$E$34,3,FALSE))),""),45)</f>
        <v/>
      </c>
      <c r="J56" s="11"/>
      <c r="K56" s="14" t="str">
        <f>IF(J56&gt;0,IF(Formular!$E$7='Profil HSU'!$H$1,LEFT(TEXT(VLOOKUP(J56,'Profil HSU'!$A$6:$E$41,2,FALSE),0)&amp;"/"&amp;TEXT(VLOOKUP(J56,'Profil HSU'!$A$6:$E$41,3,FALSE),0),45),IF(Formular!$E$7='Profil GBMS'!$H$1,LEFT(TEXT(VLOOKUP(J56,'Profil GBMS'!$A$5:$E$34,2,FALSE),0)&amp;"/"&amp;TEXT(VLOOKUP(J56,'Profil GBMS'!$A$5:$E$34,3,FALSE),0),45))),"")</f>
        <v/>
      </c>
      <c r="L56" s="42" t="s">
        <v>26</v>
      </c>
      <c r="M56" s="7" t="str">
        <f>IF(OR(J56="",L56="A",L56="B",L56="C",L56="D"),"",IF(J56&gt;0,IF(Formular!$E$7='Profil HSU'!$H$1,VLOOKUP(Formular!J56,'Profil HSU'!$A$6:$E$41,5,FALSE),IF(Formular!$E$7='Profil GBMS'!$H$1,VLOOKUP(Formular!J56,'Profil GBMS'!$A$5:$E$34,5,FALSE))),""))</f>
        <v/>
      </c>
      <c r="N56" s="40"/>
      <c r="O56" s="2"/>
    </row>
    <row r="57" spans="2:15" ht="16.5" thickBot="1" x14ac:dyDescent="0.3">
      <c r="B57" s="100"/>
      <c r="C57" s="101"/>
      <c r="D57" s="42"/>
      <c r="E57" s="9"/>
      <c r="F57" s="10"/>
      <c r="G57" s="39"/>
      <c r="H57" s="37"/>
      <c r="I57" s="14" t="str">
        <f>LEFT(IF(H57&gt;0,IF(Formular!$E$7='Profil HSU'!$H$1,VLOOKUP(Formular!H57,'Profil HSU'!$A$6:$E$41,3,FALSE),IF(Formular!$E$7='Profil GBMS'!$H$1,VLOOKUP(Formular!H57,'Profil GBMS'!$A$5:$E$34,3,FALSE))),""),45)</f>
        <v/>
      </c>
      <c r="J57" s="12"/>
      <c r="K57" s="14" t="str">
        <f>IF(J57&gt;0,IF(Formular!$E$7='Profil HSU'!$H$1,LEFT(TEXT(VLOOKUP(J57,'Profil HSU'!$A$6:$E$41,2,FALSE),0)&amp;"/"&amp;TEXT(VLOOKUP(J57,'Profil HSU'!$A$6:$E$41,3,FALSE),0),45),IF(Formular!$E$7='Profil GBMS'!$H$1,LEFT(TEXT(VLOOKUP(J57,'Profil GBMS'!$A$5:$E$34,2,FALSE),0)&amp;"/"&amp;TEXT(VLOOKUP(J57,'Profil GBMS'!$A$5:$E$34,3,FALSE),0),45))),"")</f>
        <v/>
      </c>
      <c r="L57" s="42" t="s">
        <v>26</v>
      </c>
      <c r="M57" s="7" t="str">
        <f>IF(OR(J57="",L57="A",L57="B",L57="C",L57="D"),"",IF(J57&gt;0,IF(Formular!$E$7='Profil HSU'!$H$1,VLOOKUP(Formular!J57,'Profil HSU'!$A$6:$E$41,5,FALSE),IF(Formular!$E$7='Profil GBMS'!$H$1,VLOOKUP(Formular!J57,'Profil GBMS'!$A$5:$E$34,5,FALSE))),""))</f>
        <v/>
      </c>
      <c r="N57" s="41"/>
      <c r="O57" s="13"/>
    </row>
    <row r="58" spans="2:15" ht="33.75" customHeight="1" x14ac:dyDescent="0.25">
      <c r="B58" s="160" t="s">
        <v>34</v>
      </c>
      <c r="C58" s="161"/>
      <c r="D58" s="161"/>
      <c r="E58" s="161"/>
      <c r="F58" s="161"/>
      <c r="G58" s="161"/>
      <c r="H58" s="161"/>
      <c r="I58" s="162"/>
      <c r="J58" s="139" t="s">
        <v>1</v>
      </c>
      <c r="K58" s="140"/>
      <c r="L58" s="140"/>
      <c r="M58" s="25">
        <f>SUMIFS(M11:M57,L11:L57,"Ja",J11:J57,"&lt;8")</f>
        <v>0</v>
      </c>
      <c r="N58" s="141" t="s">
        <v>24</v>
      </c>
      <c r="O58" s="142"/>
    </row>
    <row r="59" spans="2:15" ht="30" customHeight="1" x14ac:dyDescent="0.25">
      <c r="B59" s="163"/>
      <c r="C59" s="164"/>
      <c r="D59" s="164"/>
      <c r="E59" s="164"/>
      <c r="F59" s="164"/>
      <c r="G59" s="164"/>
      <c r="H59" s="164"/>
      <c r="I59" s="165"/>
      <c r="J59" s="152" t="s">
        <v>31</v>
      </c>
      <c r="K59" s="153"/>
      <c r="L59" s="154" t="str">
        <f>IF(E7=STG!A1,"Bitte wählen Sie einen Studiengang aus!",IF(M58*O7/(VLOOKUP($E$7,STG!$A$3:$B$4,2,FALSE))&gt;=4.5,"Bewerbung/Einschreibung in das 6. Fachsemester möglich.",IF(M58*O7/(VLOOKUP($E$7,STG!$A$3:$B$4,2,FALSE))&gt;=3.5,"Bewerbung/Einschreibung in das 5. Fachsemester möglich.",IF(M58*O7/(VLOOKUP($E$7,STG!$A$3:$B$4,2,FALSE))&gt;=2.5,"Bewerbung/Einschreibung in das 4. Fachsemester möglich.",IF(M58*O7/(VLOOKUP($E$7,STG!$A$3:$B$4,2,FALSE))&gt;=1.5,"Bewerbung/Einschreibung in das 3. Fachsemester möglich.",IF(M58*O7/(VLOOKUP($E$7,STG!$A$3:$B$4,2,FALSE))&gt;=0.5,"Bewerbung/Einschreibung in das 2. Fachsemester möglich.",IF(M58*O7/(VLOOKUP($E$7,STG!$A$3:$B$4,2,FALSE))&gt;=0,"Bewerbung/Einschreibung in das 1. Fachsemester möglich.")))))))</f>
        <v>Bitte wählen Sie einen Studiengang aus!</v>
      </c>
      <c r="M59" s="155"/>
      <c r="N59" s="155"/>
      <c r="O59" s="156"/>
    </row>
    <row r="60" spans="2:15" ht="24.75" customHeight="1" thickBot="1" x14ac:dyDescent="0.3">
      <c r="B60" s="126" t="s">
        <v>35</v>
      </c>
      <c r="C60" s="127"/>
      <c r="D60" s="127"/>
      <c r="E60" s="127"/>
      <c r="F60" s="127"/>
      <c r="G60" s="127"/>
      <c r="H60" s="127"/>
      <c r="I60" s="128"/>
      <c r="J60" s="137" t="str">
        <f>IF(E7=STG!A1,"",+TEXT(M58,"0")&amp;" x "&amp;TEXT(O7,"0")&amp;" : "&amp;TEXT(VLOOKUP($E$7,STG!$A$3:$B$4,2,FALSE),"00")&amp;" = "&amp;TEXT(M58*O7/(VLOOKUP($E$7,STG!$A$3:$B$4,2,FALSE)),"0,00")&amp;" Semester")</f>
        <v/>
      </c>
      <c r="K60" s="138"/>
      <c r="L60" s="157"/>
      <c r="M60" s="158"/>
      <c r="N60" s="158"/>
      <c r="O60" s="159"/>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25" t="s">
        <v>41</v>
      </c>
      <c r="G62" s="125"/>
      <c r="H62" s="125"/>
      <c r="I62" s="125"/>
      <c r="J62" s="125" t="s">
        <v>42</v>
      </c>
      <c r="K62" s="125"/>
      <c r="L62" s="125"/>
      <c r="M62" s="125"/>
      <c r="N62" s="125"/>
      <c r="O62" s="125"/>
    </row>
    <row r="63" spans="2:15" ht="15" customHeight="1" x14ac:dyDescent="0.25">
      <c r="B63" s="31"/>
      <c r="C63" s="31"/>
      <c r="D63" s="31"/>
      <c r="E63" s="31"/>
      <c r="F63" s="125" t="s">
        <v>43</v>
      </c>
      <c r="G63" s="125"/>
      <c r="H63" s="125"/>
      <c r="I63" s="125"/>
      <c r="J63" s="125" t="s">
        <v>44</v>
      </c>
      <c r="K63" s="125"/>
      <c r="L63" s="125"/>
      <c r="M63" s="125"/>
      <c r="N63" s="125"/>
      <c r="O63" s="125"/>
    </row>
    <row r="64" spans="2:15" ht="15" customHeight="1" x14ac:dyDescent="0.25">
      <c r="J64" s="125" t="s">
        <v>65</v>
      </c>
      <c r="K64" s="125"/>
      <c r="L64" s="125"/>
      <c r="M64" s="125"/>
      <c r="N64" s="125"/>
      <c r="O64" s="125"/>
    </row>
    <row r="65" spans="2:15" ht="15" customHeight="1" x14ac:dyDescent="0.25">
      <c r="B65" s="125" t="s">
        <v>51</v>
      </c>
      <c r="C65" s="125"/>
      <c r="D65" s="125"/>
      <c r="F65" s="30"/>
      <c r="G65" s="30"/>
      <c r="H65" s="30"/>
      <c r="I65" s="30"/>
      <c r="J65" s="30"/>
      <c r="K65" s="30"/>
      <c r="L65" s="30"/>
      <c r="M65" s="30"/>
      <c r="N65" s="30"/>
      <c r="O65" s="31"/>
    </row>
    <row r="66" spans="2:15" ht="15" customHeight="1" x14ac:dyDescent="0.25">
      <c r="B66" t="s">
        <v>61</v>
      </c>
      <c r="C66" s="132" t="s">
        <v>62</v>
      </c>
      <c r="D66" s="132"/>
      <c r="E66" s="133" t="s">
        <v>63</v>
      </c>
      <c r="F66" s="133"/>
      <c r="G66" s="63" t="s">
        <v>64</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2" t="s">
        <v>2</v>
      </c>
      <c r="C69" s="62"/>
      <c r="D69" s="62"/>
      <c r="E69" s="62"/>
      <c r="F69" s="62"/>
      <c r="G69" s="62"/>
      <c r="H69" s="62"/>
      <c r="I69" s="62" t="s">
        <v>15</v>
      </c>
      <c r="J69" s="62"/>
      <c r="K69" s="62"/>
      <c r="L69" s="4"/>
      <c r="M69" s="4"/>
      <c r="N69" s="4"/>
    </row>
    <row r="70" spans="2:15" x14ac:dyDescent="0.25">
      <c r="B70" s="134" t="s">
        <v>3</v>
      </c>
      <c r="C70" s="134"/>
      <c r="D70" s="134"/>
      <c r="E70" s="134"/>
      <c r="F70" s="134"/>
      <c r="G70" s="134"/>
      <c r="H70" s="134"/>
      <c r="I70" s="134" t="s">
        <v>4</v>
      </c>
      <c r="J70" s="134"/>
      <c r="K70" s="134"/>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9" t="s">
        <v>20</v>
      </c>
      <c r="E74" s="130"/>
      <c r="F74" s="130"/>
      <c r="G74" s="130"/>
      <c r="H74" s="130"/>
      <c r="I74" s="130"/>
      <c r="J74" s="130"/>
      <c r="K74" s="130"/>
      <c r="L74" s="130"/>
      <c r="M74" s="130"/>
      <c r="N74" s="130"/>
      <c r="O74" s="131"/>
    </row>
    <row r="75" spans="2:15" x14ac:dyDescent="0.25">
      <c r="B75" s="29"/>
      <c r="C75" s="29"/>
      <c r="D75" s="97"/>
      <c r="E75" s="98"/>
      <c r="F75" s="98"/>
      <c r="G75" s="98"/>
      <c r="H75" s="98"/>
      <c r="I75" s="98"/>
      <c r="J75" s="98"/>
      <c r="K75" s="98"/>
      <c r="L75" s="98"/>
      <c r="M75" s="98"/>
      <c r="N75" s="98"/>
      <c r="O75" s="99"/>
    </row>
    <row r="76" spans="2:15" x14ac:dyDescent="0.25">
      <c r="B76" s="29"/>
      <c r="C76" s="29"/>
      <c r="D76" s="97"/>
      <c r="E76" s="98"/>
      <c r="F76" s="98"/>
      <c r="G76" s="98"/>
      <c r="H76" s="98"/>
      <c r="I76" s="98"/>
      <c r="J76" s="98"/>
      <c r="K76" s="98"/>
      <c r="L76" s="98"/>
      <c r="M76" s="98"/>
      <c r="N76" s="98"/>
      <c r="O76" s="99"/>
    </row>
    <row r="77" spans="2:15" x14ac:dyDescent="0.25">
      <c r="B77" s="29"/>
      <c r="C77" s="29"/>
      <c r="D77" s="97"/>
      <c r="E77" s="98"/>
      <c r="F77" s="98"/>
      <c r="G77" s="98"/>
      <c r="H77" s="98"/>
      <c r="I77" s="98"/>
      <c r="J77" s="98"/>
      <c r="K77" s="98"/>
      <c r="L77" s="98"/>
      <c r="M77" s="98"/>
      <c r="N77" s="98"/>
      <c r="O77" s="99"/>
    </row>
    <row r="78" spans="2:15" x14ac:dyDescent="0.25">
      <c r="B78" s="29"/>
      <c r="C78" s="29"/>
      <c r="D78" s="97"/>
      <c r="E78" s="98"/>
      <c r="F78" s="98"/>
      <c r="G78" s="98"/>
      <c r="H78" s="98"/>
      <c r="I78" s="98"/>
      <c r="J78" s="98"/>
      <c r="K78" s="98"/>
      <c r="L78" s="98"/>
      <c r="M78" s="98"/>
      <c r="N78" s="98"/>
      <c r="O78" s="99"/>
    </row>
    <row r="79" spans="2:15" x14ac:dyDescent="0.25">
      <c r="B79" s="29"/>
      <c r="C79" s="29"/>
      <c r="D79" s="97"/>
      <c r="E79" s="98"/>
      <c r="F79" s="98"/>
      <c r="G79" s="98"/>
      <c r="H79" s="98"/>
      <c r="I79" s="98"/>
      <c r="J79" s="98"/>
      <c r="K79" s="98"/>
      <c r="L79" s="98"/>
      <c r="M79" s="98"/>
      <c r="N79" s="98"/>
      <c r="O79" s="99"/>
    </row>
    <row r="80" spans="2:15" x14ac:dyDescent="0.25">
      <c r="B80" s="29"/>
      <c r="C80" s="29"/>
      <c r="D80" s="97"/>
      <c r="E80" s="98"/>
      <c r="F80" s="98"/>
      <c r="G80" s="98"/>
      <c r="H80" s="98"/>
      <c r="I80" s="98"/>
      <c r="J80" s="98"/>
      <c r="K80" s="98"/>
      <c r="L80" s="98"/>
      <c r="M80" s="98"/>
      <c r="N80" s="98"/>
      <c r="O80" s="99"/>
    </row>
    <row r="81" spans="2:15" x14ac:dyDescent="0.25">
      <c r="B81" s="29"/>
      <c r="C81" s="29"/>
      <c r="D81" s="97"/>
      <c r="E81" s="98"/>
      <c r="F81" s="98"/>
      <c r="G81" s="98"/>
      <c r="H81" s="98"/>
      <c r="I81" s="98"/>
      <c r="J81" s="98"/>
      <c r="K81" s="98"/>
      <c r="L81" s="98"/>
      <c r="M81" s="98"/>
      <c r="N81" s="98"/>
      <c r="O81" s="99"/>
    </row>
    <row r="82" spans="2:15" x14ac:dyDescent="0.25">
      <c r="B82" s="29"/>
      <c r="C82" s="29"/>
      <c r="D82" s="97"/>
      <c r="E82" s="98"/>
      <c r="F82" s="98"/>
      <c r="G82" s="98"/>
      <c r="H82" s="98"/>
      <c r="I82" s="98"/>
      <c r="J82" s="98"/>
      <c r="K82" s="98"/>
      <c r="L82" s="98"/>
      <c r="M82" s="98"/>
      <c r="N82" s="98"/>
      <c r="O82" s="99"/>
    </row>
    <row r="83" spans="2:15" x14ac:dyDescent="0.25">
      <c r="B83" s="29"/>
      <c r="C83" s="29"/>
      <c r="D83" s="97"/>
      <c r="E83" s="98"/>
      <c r="F83" s="98"/>
      <c r="G83" s="98"/>
      <c r="H83" s="98"/>
      <c r="I83" s="98"/>
      <c r="J83" s="98"/>
      <c r="K83" s="98"/>
      <c r="L83" s="98"/>
      <c r="M83" s="98"/>
      <c r="N83" s="98"/>
      <c r="O83" s="99"/>
    </row>
    <row r="84" spans="2:15" x14ac:dyDescent="0.25">
      <c r="B84" s="29"/>
      <c r="C84" s="29"/>
      <c r="D84" s="97"/>
      <c r="E84" s="98"/>
      <c r="F84" s="98"/>
      <c r="G84" s="98"/>
      <c r="H84" s="98"/>
      <c r="I84" s="98"/>
      <c r="J84" s="98"/>
      <c r="K84" s="98"/>
      <c r="L84" s="98"/>
      <c r="M84" s="98"/>
      <c r="N84" s="98"/>
      <c r="O84" s="99"/>
    </row>
    <row r="85" spans="2:15" x14ac:dyDescent="0.25">
      <c r="B85" s="29"/>
      <c r="C85" s="29"/>
      <c r="D85" s="97"/>
      <c r="E85" s="98"/>
      <c r="F85" s="98"/>
      <c r="G85" s="98"/>
      <c r="H85" s="98"/>
      <c r="I85" s="98"/>
      <c r="J85" s="98"/>
      <c r="K85" s="98"/>
      <c r="L85" s="98"/>
      <c r="M85" s="98"/>
      <c r="N85" s="98"/>
      <c r="O85" s="99"/>
    </row>
    <row r="86" spans="2:15" x14ac:dyDescent="0.25">
      <c r="B86" s="29"/>
      <c r="C86" s="29"/>
      <c r="D86" s="97"/>
      <c r="E86" s="98"/>
      <c r="F86" s="98"/>
      <c r="G86" s="98"/>
      <c r="H86" s="98"/>
      <c r="I86" s="98"/>
      <c r="J86" s="98"/>
      <c r="K86" s="98"/>
      <c r="L86" s="98"/>
      <c r="M86" s="98"/>
      <c r="N86" s="98"/>
      <c r="O86" s="99"/>
    </row>
    <row r="87" spans="2:15" x14ac:dyDescent="0.25">
      <c r="B87" s="29"/>
      <c r="C87" s="29"/>
      <c r="D87" s="97"/>
      <c r="E87" s="98"/>
      <c r="F87" s="98"/>
      <c r="G87" s="98"/>
      <c r="H87" s="98"/>
      <c r="I87" s="98"/>
      <c r="J87" s="98"/>
      <c r="K87" s="98"/>
      <c r="L87" s="98"/>
      <c r="M87" s="98"/>
      <c r="N87" s="98"/>
      <c r="O87" s="99"/>
    </row>
    <row r="88" spans="2:15" x14ac:dyDescent="0.25">
      <c r="B88" s="29"/>
      <c r="C88" s="29"/>
      <c r="D88" s="97"/>
      <c r="E88" s="98"/>
      <c r="F88" s="98"/>
      <c r="G88" s="98"/>
      <c r="H88" s="98"/>
      <c r="I88" s="98"/>
      <c r="J88" s="98"/>
      <c r="K88" s="98"/>
      <c r="L88" s="98"/>
      <c r="M88" s="98"/>
      <c r="N88" s="98"/>
      <c r="O88" s="99"/>
    </row>
    <row r="89" spans="2:15" x14ac:dyDescent="0.25">
      <c r="B89" s="29"/>
      <c r="C89" s="29"/>
      <c r="D89" s="97"/>
      <c r="E89" s="98"/>
      <c r="F89" s="98"/>
      <c r="G89" s="98"/>
      <c r="H89" s="98"/>
      <c r="I89" s="98"/>
      <c r="J89" s="98"/>
      <c r="K89" s="98"/>
      <c r="L89" s="98"/>
      <c r="M89" s="98"/>
      <c r="N89" s="98"/>
      <c r="O89" s="99"/>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66" t="s">
        <v>53</v>
      </c>
      <c r="C93" s="166"/>
      <c r="D93" s="166"/>
      <c r="E93" s="166"/>
      <c r="F93" s="166"/>
      <c r="G93" s="166"/>
      <c r="H93" s="166"/>
      <c r="I93" s="166"/>
      <c r="J93" s="166"/>
      <c r="K93" s="166"/>
      <c r="L93" s="166"/>
      <c r="M93" s="166"/>
      <c r="N93" s="166"/>
      <c r="O93" s="166"/>
    </row>
    <row r="94" spans="2:15" x14ac:dyDescent="0.25">
      <c r="B94" s="166"/>
      <c r="C94" s="166"/>
      <c r="D94" s="166"/>
      <c r="E94" s="166"/>
      <c r="F94" s="166"/>
      <c r="G94" s="166"/>
      <c r="H94" s="166"/>
      <c r="I94" s="166"/>
      <c r="J94" s="166"/>
      <c r="K94" s="166"/>
      <c r="L94" s="166"/>
      <c r="M94" s="166"/>
      <c r="N94" s="166"/>
      <c r="O94" s="166"/>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51" t="s">
        <v>45</v>
      </c>
      <c r="C97" s="151"/>
      <c r="D97" s="151"/>
      <c r="E97" s="151"/>
      <c r="F97" s="151"/>
      <c r="G97" s="151"/>
      <c r="H97" s="151"/>
      <c r="I97" s="151"/>
      <c r="J97" s="151"/>
      <c r="K97" s="151"/>
      <c r="L97" s="151"/>
      <c r="M97" s="151"/>
      <c r="N97" s="151"/>
      <c r="O97" s="151"/>
    </row>
    <row r="98" spans="2:15" x14ac:dyDescent="0.25">
      <c r="B98" s="151"/>
      <c r="C98" s="151"/>
      <c r="D98" s="151"/>
      <c r="E98" s="151"/>
      <c r="F98" s="151"/>
      <c r="G98" s="151"/>
      <c r="H98" s="151"/>
      <c r="I98" s="151"/>
      <c r="J98" s="151"/>
      <c r="K98" s="151"/>
      <c r="L98" s="151"/>
      <c r="M98" s="151"/>
      <c r="N98" s="151"/>
      <c r="O98" s="151"/>
    </row>
    <row r="99" spans="2:15" x14ac:dyDescent="0.25">
      <c r="B99" s="151"/>
      <c r="C99" s="151"/>
      <c r="D99" s="151"/>
      <c r="E99" s="151"/>
      <c r="F99" s="151"/>
      <c r="G99" s="151"/>
      <c r="H99" s="151"/>
      <c r="I99" s="151"/>
      <c r="J99" s="151"/>
      <c r="K99" s="151"/>
      <c r="L99" s="151"/>
      <c r="M99" s="151"/>
      <c r="N99" s="151"/>
      <c r="O99" s="151"/>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IpPna6eKXnEzGHIHjATOZxHhkC72+kLIO6uV//SKiVqEMNoomhUVq4hMyTPt9Vfrsy8GKU8zDqBUXkn2pLcYew==" saltValue="maYC5Xq6wdwX+doyH0kiVA==" spinCount="100000" sheet="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D10" name="Seite 1_1_1"/>
    <protectedRange sqref="B63:F63 C62:N62 B68:K70 F65:N65 J63:N64"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B97:O99"/>
    <mergeCell ref="J59:K59"/>
    <mergeCell ref="L59:O60"/>
    <mergeCell ref="B58:I59"/>
    <mergeCell ref="B45:C45"/>
    <mergeCell ref="B46:C46"/>
    <mergeCell ref="B47:C47"/>
    <mergeCell ref="B48:C48"/>
    <mergeCell ref="B49:C49"/>
    <mergeCell ref="B50:C50"/>
    <mergeCell ref="B51:C51"/>
    <mergeCell ref="B52:C52"/>
    <mergeCell ref="B93:O94"/>
    <mergeCell ref="I70:K70"/>
    <mergeCell ref="D80:O80"/>
    <mergeCell ref="D81:O81"/>
    <mergeCell ref="J62:O62"/>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39:C39"/>
    <mergeCell ref="D74:O74"/>
    <mergeCell ref="C66:D66"/>
    <mergeCell ref="E66:F66"/>
    <mergeCell ref="J64:O64"/>
    <mergeCell ref="F63:I63"/>
    <mergeCell ref="B70:H70"/>
    <mergeCell ref="B65:D65"/>
    <mergeCell ref="J63:O63"/>
    <mergeCell ref="D76:O76"/>
    <mergeCell ref="D77:O77"/>
    <mergeCell ref="D78:O78"/>
    <mergeCell ref="D79:O79"/>
    <mergeCell ref="D75:O75"/>
    <mergeCell ref="F62:I62"/>
    <mergeCell ref="B44:C44"/>
    <mergeCell ref="B35:C35"/>
    <mergeCell ref="B56:C56"/>
    <mergeCell ref="B43:C43"/>
    <mergeCell ref="B60:I60"/>
    <mergeCell ref="B40:C40"/>
    <mergeCell ref="B41:C41"/>
    <mergeCell ref="B42:C42"/>
    <mergeCell ref="B53:C53"/>
    <mergeCell ref="B57:C57"/>
    <mergeCell ref="B54:C54"/>
    <mergeCell ref="B55:C55"/>
    <mergeCell ref="B37:C37"/>
    <mergeCell ref="B38:C38"/>
    <mergeCell ref="B36:C36"/>
    <mergeCell ref="B9:G9"/>
    <mergeCell ref="H9:I9"/>
    <mergeCell ref="B27:C27"/>
    <mergeCell ref="B29:C29"/>
    <mergeCell ref="B30:C30"/>
    <mergeCell ref="B34:C34"/>
    <mergeCell ref="B16:C16"/>
    <mergeCell ref="B15:C15"/>
    <mergeCell ref="B14:C14"/>
    <mergeCell ref="B17:C17"/>
    <mergeCell ref="B18:C18"/>
    <mergeCell ref="B19:C19"/>
    <mergeCell ref="B20:C20"/>
    <mergeCell ref="B21:C21"/>
    <mergeCell ref="B22:C22"/>
    <mergeCell ref="B23:C23"/>
    <mergeCell ref="B24:C24"/>
    <mergeCell ref="D89:O89"/>
    <mergeCell ref="D82:O82"/>
    <mergeCell ref="D83:O83"/>
    <mergeCell ref="D84:O84"/>
    <mergeCell ref="D85:O85"/>
    <mergeCell ref="D86:O86"/>
    <mergeCell ref="B4:D4"/>
    <mergeCell ref="B3:D3"/>
    <mergeCell ref="D87:O87"/>
    <mergeCell ref="D88:O88"/>
    <mergeCell ref="B28:C28"/>
    <mergeCell ref="E7:I7"/>
    <mergeCell ref="B7:D7"/>
    <mergeCell ref="B6:D6"/>
    <mergeCell ref="B5:D5"/>
    <mergeCell ref="B12:C12"/>
    <mergeCell ref="B11:C11"/>
    <mergeCell ref="B10:C10"/>
    <mergeCell ref="B25:C25"/>
    <mergeCell ref="J7:N7"/>
    <mergeCell ref="J8:O9"/>
    <mergeCell ref="B8:I8"/>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21"/>
  <sheetViews>
    <sheetView zoomScaleNormal="100" workbookViewId="0">
      <selection activeCell="B28" sqref="B28"/>
    </sheetView>
  </sheetViews>
  <sheetFormatPr baseColWidth="10" defaultColWidth="11" defaultRowHeight="15" x14ac:dyDescent="0.25"/>
  <cols>
    <col min="1" max="1" width="6.625" style="58" customWidth="1"/>
    <col min="2" max="2" width="13.625" style="59" customWidth="1"/>
    <col min="3" max="3" width="60.625" style="59" customWidth="1"/>
    <col min="4" max="4" width="13.625" style="58" customWidth="1"/>
    <col min="5" max="5" width="6.625" style="58" customWidth="1"/>
    <col min="6" max="6" width="10" style="60" customWidth="1"/>
    <col min="7" max="7" width="14.625" style="52" bestFit="1" customWidth="1"/>
    <col min="8" max="16384" width="11" style="52"/>
  </cols>
  <sheetData>
    <row r="1" spans="1:8" ht="15" customHeight="1" x14ac:dyDescent="0.25">
      <c r="A1" s="167" t="s">
        <v>68</v>
      </c>
      <c r="B1" s="167"/>
      <c r="C1" s="167"/>
      <c r="D1" s="167"/>
      <c r="E1" s="167"/>
      <c r="F1" s="45"/>
      <c r="G1" s="51" t="s">
        <v>54</v>
      </c>
      <c r="H1" s="68" t="s">
        <v>66</v>
      </c>
    </row>
    <row r="2" spans="1:8" ht="15" customHeight="1" x14ac:dyDescent="0.25">
      <c r="A2" s="167"/>
      <c r="B2" s="167"/>
      <c r="C2" s="167"/>
      <c r="D2" s="167"/>
      <c r="E2" s="167"/>
      <c r="F2" s="45"/>
      <c r="G2" s="51" t="s">
        <v>16</v>
      </c>
      <c r="H2" s="53">
        <v>6</v>
      </c>
    </row>
    <row r="3" spans="1:8" ht="37.5" customHeight="1" x14ac:dyDescent="0.25">
      <c r="A3" s="168"/>
      <c r="B3" s="168"/>
      <c r="C3" s="168"/>
      <c r="D3" s="168"/>
      <c r="E3" s="168"/>
      <c r="F3" s="46"/>
    </row>
    <row r="4" spans="1:8" s="82" customFormat="1" x14ac:dyDescent="0.25">
      <c r="A4" s="79" t="s">
        <v>0</v>
      </c>
      <c r="B4" s="80" t="s">
        <v>55</v>
      </c>
      <c r="C4" s="80" t="s">
        <v>56</v>
      </c>
      <c r="D4" s="79" t="s">
        <v>57</v>
      </c>
      <c r="E4" s="79" t="s">
        <v>58</v>
      </c>
      <c r="F4" s="81"/>
    </row>
    <row r="5" spans="1:8" s="82" customFormat="1" ht="15" customHeight="1" x14ac:dyDescent="0.25">
      <c r="A5" s="87"/>
      <c r="B5" s="72"/>
      <c r="C5" s="72" t="s">
        <v>70</v>
      </c>
      <c r="D5" s="87" t="s">
        <v>71</v>
      </c>
      <c r="E5" s="87">
        <v>6</v>
      </c>
      <c r="F5" s="81"/>
    </row>
    <row r="6" spans="1:8" s="56" customFormat="1" ht="15" customHeight="1" x14ac:dyDescent="0.25">
      <c r="A6" s="55">
        <v>1</v>
      </c>
      <c r="B6" s="76" t="s">
        <v>72</v>
      </c>
      <c r="C6" s="75" t="s">
        <v>70</v>
      </c>
      <c r="D6" s="77" t="s">
        <v>56</v>
      </c>
      <c r="E6" s="55">
        <v>6</v>
      </c>
      <c r="F6" s="57"/>
    </row>
    <row r="7" spans="1:8" s="48" customFormat="1" ht="15" customHeight="1" x14ac:dyDescent="0.25">
      <c r="A7" s="83"/>
      <c r="B7" s="74"/>
      <c r="C7" s="74" t="s">
        <v>73</v>
      </c>
      <c r="D7" s="83" t="s">
        <v>71</v>
      </c>
      <c r="E7" s="83">
        <v>8</v>
      </c>
      <c r="F7" s="47"/>
    </row>
    <row r="8" spans="1:8" s="56" customFormat="1" ht="15" customHeight="1" x14ac:dyDescent="0.25">
      <c r="A8" s="55">
        <v>2</v>
      </c>
      <c r="B8" s="76" t="s">
        <v>78</v>
      </c>
      <c r="C8" s="76" t="s">
        <v>74</v>
      </c>
      <c r="D8" s="77" t="s">
        <v>75</v>
      </c>
      <c r="E8" s="88">
        <v>2</v>
      </c>
      <c r="F8" s="84"/>
    </row>
    <row r="9" spans="1:8" s="48" customFormat="1" ht="15" customHeight="1" x14ac:dyDescent="0.25">
      <c r="A9" s="55">
        <v>3</v>
      </c>
      <c r="B9" s="76" t="s">
        <v>79</v>
      </c>
      <c r="C9" s="76" t="s">
        <v>73</v>
      </c>
      <c r="D9" s="77" t="s">
        <v>56</v>
      </c>
      <c r="E9" s="88">
        <v>6</v>
      </c>
      <c r="F9" s="84"/>
    </row>
    <row r="10" spans="1:8" s="48" customFormat="1" ht="15" customHeight="1" x14ac:dyDescent="0.25">
      <c r="A10" s="83"/>
      <c r="B10" s="74"/>
      <c r="C10" s="74" t="s">
        <v>76</v>
      </c>
      <c r="D10" s="83" t="s">
        <v>71</v>
      </c>
      <c r="E10" s="83">
        <v>9</v>
      </c>
      <c r="F10" s="47"/>
    </row>
    <row r="11" spans="1:8" s="56" customFormat="1" ht="15" customHeight="1" x14ac:dyDescent="0.25">
      <c r="A11" s="55">
        <v>4</v>
      </c>
      <c r="B11" s="76" t="s">
        <v>77</v>
      </c>
      <c r="C11" s="76" t="s">
        <v>76</v>
      </c>
      <c r="D11" s="77" t="s">
        <v>56</v>
      </c>
      <c r="E11" s="55">
        <v>9</v>
      </c>
      <c r="F11" s="65"/>
    </row>
    <row r="12" spans="1:8" s="48" customFormat="1" ht="15" customHeight="1" x14ac:dyDescent="0.25">
      <c r="A12" s="83"/>
      <c r="B12" s="74"/>
      <c r="C12" s="74" t="s">
        <v>80</v>
      </c>
      <c r="D12" s="83" t="s">
        <v>71</v>
      </c>
      <c r="E12" s="83">
        <v>7</v>
      </c>
      <c r="F12" s="47"/>
    </row>
    <row r="13" spans="1:8" s="48" customFormat="1" ht="15" customHeight="1" x14ac:dyDescent="0.25">
      <c r="A13" s="55">
        <v>5</v>
      </c>
      <c r="B13" s="85" t="s">
        <v>81</v>
      </c>
      <c r="C13" s="85" t="s">
        <v>80</v>
      </c>
      <c r="D13" s="86" t="s">
        <v>56</v>
      </c>
      <c r="E13" s="55">
        <v>7</v>
      </c>
      <c r="F13" s="57"/>
    </row>
    <row r="14" spans="1:8" s="48" customFormat="1" ht="15" customHeight="1" x14ac:dyDescent="0.25">
      <c r="A14" s="83"/>
      <c r="B14" s="74"/>
      <c r="C14" s="74" t="s">
        <v>82</v>
      </c>
      <c r="D14" s="83" t="s">
        <v>71</v>
      </c>
      <c r="E14" s="83">
        <v>6</v>
      </c>
      <c r="F14" s="47"/>
    </row>
    <row r="15" spans="1:8" s="56" customFormat="1" ht="15" customHeight="1" x14ac:dyDescent="0.25">
      <c r="A15" s="55">
        <v>6</v>
      </c>
      <c r="B15" s="85" t="s">
        <v>83</v>
      </c>
      <c r="C15" s="85" t="s">
        <v>82</v>
      </c>
      <c r="D15" s="86" t="s">
        <v>56</v>
      </c>
      <c r="E15" s="55">
        <v>6</v>
      </c>
      <c r="F15" s="57"/>
    </row>
    <row r="16" spans="1:8" s="48" customFormat="1" ht="15" customHeight="1" x14ac:dyDescent="0.25">
      <c r="A16" s="83"/>
      <c r="B16" s="74"/>
      <c r="C16" s="74" t="s">
        <v>84</v>
      </c>
      <c r="D16" s="83" t="s">
        <v>71</v>
      </c>
      <c r="E16" s="83">
        <v>5</v>
      </c>
      <c r="F16" s="47"/>
    </row>
    <row r="17" spans="1:6" s="56" customFormat="1" ht="15" customHeight="1" x14ac:dyDescent="0.25">
      <c r="A17" s="55">
        <v>7</v>
      </c>
      <c r="B17" s="85" t="s">
        <v>85</v>
      </c>
      <c r="C17" s="85" t="s">
        <v>84</v>
      </c>
      <c r="D17" s="86" t="s">
        <v>56</v>
      </c>
      <c r="E17" s="55">
        <v>5</v>
      </c>
      <c r="F17" s="57"/>
    </row>
    <row r="18" spans="1:6" s="56" customFormat="1" ht="15" customHeight="1" x14ac:dyDescent="0.25">
      <c r="A18" s="55"/>
      <c r="B18" s="73"/>
      <c r="C18" s="73"/>
      <c r="D18" s="55"/>
      <c r="E18" s="55"/>
      <c r="F18" s="57"/>
    </row>
    <row r="19" spans="1:6" s="56" customFormat="1" x14ac:dyDescent="0.25">
      <c r="A19" s="55">
        <v>8</v>
      </c>
      <c r="B19" s="73">
        <v>9801</v>
      </c>
      <c r="C19" s="89" t="s">
        <v>95</v>
      </c>
      <c r="D19" s="90" t="s">
        <v>56</v>
      </c>
      <c r="E19" s="55">
        <v>8</v>
      </c>
      <c r="F19" s="57"/>
    </row>
    <row r="20" spans="1:6" s="56" customFormat="1" x14ac:dyDescent="0.25">
      <c r="A20" s="55">
        <v>9</v>
      </c>
      <c r="B20" s="89" t="s">
        <v>97</v>
      </c>
      <c r="C20" s="89" t="s">
        <v>96</v>
      </c>
      <c r="D20" s="90" t="s">
        <v>56</v>
      </c>
      <c r="E20" s="55">
        <v>6</v>
      </c>
      <c r="F20" s="57"/>
    </row>
    <row r="21" spans="1:6" s="49" customFormat="1" x14ac:dyDescent="0.25">
      <c r="D21" s="78"/>
      <c r="E21" s="78"/>
      <c r="F21" s="50"/>
    </row>
  </sheetData>
  <sheetProtection algorithmName="SHA-512" hashValue="j9sO44HMCy+6YenXUFII8muvIF0drVJtGspLXeJ7/uOIdaZVNnGLFcnwouyIIeWpRaqJgbACQpjiNCakSR8JVg==" saltValue="/6bL57t5ag22SoLU5rm4cA==" spinCount="100000" sheet="1" selectLockedCells="1"/>
  <protectedRanges>
    <protectedRange sqref="G2:H2 G1 A1:F5 C6" name="Anlage_2_1_2"/>
    <protectedRange sqref="H1" name="Anlage_3_1"/>
  </protectedRanges>
  <sortState xmlns:xlrd2="http://schemas.microsoft.com/office/spreadsheetml/2017/richdata2" ref="A6:E19">
    <sortCondition sortBy="cellColor" ref="C6:C19" dxfId="2"/>
    <sortCondition sortBy="cellColor" ref="C6:C19" dxfId="1"/>
    <sortCondition sortBy="cellColor" ref="C6:C19" dxfId="0"/>
    <sortCondition ref="C6:C19"/>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H20"/>
  <sheetViews>
    <sheetView zoomScaleNormal="100" workbookViewId="0">
      <selection activeCell="C22" sqref="C22"/>
    </sheetView>
  </sheetViews>
  <sheetFormatPr baseColWidth="10" defaultColWidth="11" defaultRowHeight="15" x14ac:dyDescent="0.25"/>
  <cols>
    <col min="1" max="1" width="6.625" style="58" customWidth="1"/>
    <col min="2" max="2" width="13.625" style="59" customWidth="1"/>
    <col min="3" max="3" width="60.625" style="59" customWidth="1"/>
    <col min="4" max="4" width="13.625" style="51" customWidth="1"/>
    <col min="5" max="5" width="6.625" style="58" customWidth="1"/>
    <col min="6" max="6" width="10" style="64" customWidth="1"/>
    <col min="7" max="7" width="14.625" style="52" bestFit="1" customWidth="1"/>
    <col min="8" max="16384" width="11" style="52"/>
  </cols>
  <sheetData>
    <row r="1" spans="1:8" ht="15" customHeight="1" x14ac:dyDescent="0.25">
      <c r="A1" s="167" t="s">
        <v>69</v>
      </c>
      <c r="B1" s="167"/>
      <c r="C1" s="167"/>
      <c r="D1" s="167"/>
      <c r="E1" s="167"/>
      <c r="F1" s="46"/>
      <c r="G1" s="51" t="s">
        <v>54</v>
      </c>
      <c r="H1" s="68" t="s">
        <v>67</v>
      </c>
    </row>
    <row r="2" spans="1:8" ht="15" customHeight="1" x14ac:dyDescent="0.25">
      <c r="A2" s="167"/>
      <c r="B2" s="167"/>
      <c r="C2" s="167"/>
      <c r="D2" s="167"/>
      <c r="E2" s="167"/>
      <c r="F2" s="46"/>
      <c r="G2" s="51" t="s">
        <v>16</v>
      </c>
      <c r="H2" s="53">
        <v>6</v>
      </c>
    </row>
    <row r="3" spans="1:8" ht="36" customHeight="1" x14ac:dyDescent="0.25">
      <c r="A3" s="168"/>
      <c r="B3" s="168"/>
      <c r="C3" s="168"/>
      <c r="D3" s="168"/>
      <c r="E3" s="168"/>
      <c r="F3" s="46"/>
    </row>
    <row r="4" spans="1:8" s="51" customFormat="1" x14ac:dyDescent="0.25">
      <c r="A4" s="79" t="s">
        <v>0</v>
      </c>
      <c r="B4" s="80" t="s">
        <v>55</v>
      </c>
      <c r="C4" s="80" t="s">
        <v>56</v>
      </c>
      <c r="D4" s="79" t="s">
        <v>57</v>
      </c>
      <c r="E4" s="79" t="s">
        <v>58</v>
      </c>
      <c r="F4" s="54"/>
    </row>
    <row r="5" spans="1:8" s="56" customFormat="1" x14ac:dyDescent="0.25">
      <c r="A5" s="87"/>
      <c r="B5" s="72"/>
      <c r="C5" s="72" t="s">
        <v>70</v>
      </c>
      <c r="D5" s="87" t="s">
        <v>71</v>
      </c>
      <c r="E5" s="87">
        <v>6</v>
      </c>
    </row>
    <row r="6" spans="1:8" s="56" customFormat="1" x14ac:dyDescent="0.25">
      <c r="A6" s="55">
        <v>1</v>
      </c>
      <c r="B6" s="76" t="s">
        <v>72</v>
      </c>
      <c r="C6" s="75" t="s">
        <v>70</v>
      </c>
      <c r="D6" s="77" t="s">
        <v>56</v>
      </c>
      <c r="E6" s="55">
        <v>6</v>
      </c>
    </row>
    <row r="7" spans="1:8" s="56" customFormat="1" x14ac:dyDescent="0.25">
      <c r="A7" s="83"/>
      <c r="B7" s="74"/>
      <c r="C7" s="74" t="s">
        <v>86</v>
      </c>
      <c r="D7" s="83" t="s">
        <v>71</v>
      </c>
      <c r="E7" s="83">
        <v>8</v>
      </c>
    </row>
    <row r="8" spans="1:8" s="56" customFormat="1" x14ac:dyDescent="0.25">
      <c r="A8" s="55">
        <v>2</v>
      </c>
      <c r="B8" s="89" t="s">
        <v>87</v>
      </c>
      <c r="C8" s="89" t="s">
        <v>89</v>
      </c>
      <c r="D8" s="77" t="s">
        <v>75</v>
      </c>
      <c r="E8" s="88">
        <v>4</v>
      </c>
      <c r="F8" s="57"/>
    </row>
    <row r="9" spans="1:8" s="56" customFormat="1" x14ac:dyDescent="0.25">
      <c r="A9" s="55">
        <v>3</v>
      </c>
      <c r="B9" s="89" t="s">
        <v>88</v>
      </c>
      <c r="C9" s="89" t="s">
        <v>90</v>
      </c>
      <c r="D9" s="77" t="s">
        <v>56</v>
      </c>
      <c r="E9" s="88">
        <v>4</v>
      </c>
      <c r="F9" s="66"/>
    </row>
    <row r="10" spans="1:8" s="56" customFormat="1" ht="30" x14ac:dyDescent="0.25">
      <c r="A10" s="83"/>
      <c r="B10" s="74"/>
      <c r="C10" s="74" t="s">
        <v>76</v>
      </c>
      <c r="D10" s="83" t="s">
        <v>71</v>
      </c>
      <c r="E10" s="83">
        <v>9</v>
      </c>
      <c r="F10" s="66"/>
    </row>
    <row r="11" spans="1:8" s="56" customFormat="1" ht="30" x14ac:dyDescent="0.25">
      <c r="A11" s="55">
        <v>4</v>
      </c>
      <c r="B11" s="76" t="s">
        <v>77</v>
      </c>
      <c r="C11" s="76" t="s">
        <v>76</v>
      </c>
      <c r="D11" s="77" t="s">
        <v>56</v>
      </c>
      <c r="E11" s="55">
        <v>9</v>
      </c>
      <c r="F11" s="57"/>
    </row>
    <row r="12" spans="1:8" s="56" customFormat="1" x14ac:dyDescent="0.25">
      <c r="A12" s="83"/>
      <c r="B12" s="74"/>
      <c r="C12" s="74" t="s">
        <v>91</v>
      </c>
      <c r="D12" s="83" t="s">
        <v>71</v>
      </c>
      <c r="E12" s="83">
        <v>7</v>
      </c>
      <c r="F12" s="57"/>
    </row>
    <row r="13" spans="1:8" s="56" customFormat="1" x14ac:dyDescent="0.25">
      <c r="A13" s="55">
        <v>5</v>
      </c>
      <c r="B13" s="89" t="s">
        <v>92</v>
      </c>
      <c r="C13" s="89" t="s">
        <v>91</v>
      </c>
      <c r="D13" s="86" t="s">
        <v>56</v>
      </c>
      <c r="E13" s="55">
        <v>7</v>
      </c>
      <c r="F13" s="57"/>
    </row>
    <row r="14" spans="1:8" s="56" customFormat="1" x14ac:dyDescent="0.25">
      <c r="A14" s="83"/>
      <c r="B14" s="74"/>
      <c r="C14" s="74" t="s">
        <v>82</v>
      </c>
      <c r="D14" s="83" t="s">
        <v>71</v>
      </c>
      <c r="E14" s="83">
        <v>6</v>
      </c>
      <c r="F14" s="57"/>
    </row>
    <row r="15" spans="1:8" s="56" customFormat="1" x14ac:dyDescent="0.25">
      <c r="A15" s="55">
        <v>6</v>
      </c>
      <c r="B15" s="85" t="s">
        <v>83</v>
      </c>
      <c r="C15" s="85" t="s">
        <v>82</v>
      </c>
      <c r="D15" s="86" t="s">
        <v>56</v>
      </c>
      <c r="E15" s="55">
        <v>6</v>
      </c>
      <c r="F15" s="57"/>
    </row>
    <row r="16" spans="1:8" s="56" customFormat="1" x14ac:dyDescent="0.25">
      <c r="A16" s="83"/>
      <c r="B16" s="74"/>
      <c r="C16" s="74" t="s">
        <v>93</v>
      </c>
      <c r="D16" s="83" t="s">
        <v>71</v>
      </c>
      <c r="E16" s="83">
        <v>5</v>
      </c>
      <c r="F16" s="57"/>
    </row>
    <row r="17" spans="1:6" s="56" customFormat="1" x14ac:dyDescent="0.25">
      <c r="A17" s="55">
        <v>7</v>
      </c>
      <c r="B17" s="89" t="s">
        <v>94</v>
      </c>
      <c r="C17" s="89" t="s">
        <v>93</v>
      </c>
      <c r="D17" s="86" t="s">
        <v>56</v>
      </c>
      <c r="E17" s="55">
        <v>5</v>
      </c>
      <c r="F17" s="57"/>
    </row>
    <row r="18" spans="1:6" s="56" customFormat="1" x14ac:dyDescent="0.25">
      <c r="A18" s="55"/>
      <c r="B18" s="73"/>
      <c r="C18" s="73"/>
      <c r="D18" s="55"/>
      <c r="E18" s="55"/>
      <c r="F18" s="57"/>
    </row>
    <row r="19" spans="1:6" s="56" customFormat="1" x14ac:dyDescent="0.25">
      <c r="A19" s="55">
        <v>8</v>
      </c>
      <c r="B19" s="73">
        <v>9801</v>
      </c>
      <c r="C19" s="89" t="s">
        <v>95</v>
      </c>
      <c r="D19" s="90" t="s">
        <v>56</v>
      </c>
      <c r="E19" s="55">
        <v>8</v>
      </c>
      <c r="F19" s="57"/>
    </row>
    <row r="20" spans="1:6" s="56" customFormat="1" x14ac:dyDescent="0.25">
      <c r="A20" s="55">
        <v>9</v>
      </c>
      <c r="B20" s="89" t="s">
        <v>97</v>
      </c>
      <c r="C20" s="89" t="s">
        <v>96</v>
      </c>
      <c r="D20" s="90" t="s">
        <v>56</v>
      </c>
      <c r="E20" s="55">
        <v>6</v>
      </c>
      <c r="F20" s="57"/>
    </row>
  </sheetData>
  <sheetProtection algorithmName="SHA-512" hashValue="4o1kzOZ4oFFxbsv2Fn833uiNKEyfsFQigitG1t2K6+UruYVj4f1aEehnq0gODDukYkfXz0vmdiTkrbjWDf5+qw==" saltValue="kPLsjK6/AKuD5wfLIKl4Aw==" spinCount="100000" sheet="1" selectLockedCells="1"/>
  <protectedRanges>
    <protectedRange sqref="G2:H2 G1 A1:F3 F4" name="Anlage_2_1_2"/>
    <protectedRange sqref="H1" name="Anlage_3_1_1"/>
    <protectedRange sqref="A4:E5 C6" name="Anlage_2_1_2_2"/>
  </protectedRanges>
  <sortState xmlns:xlrd2="http://schemas.microsoft.com/office/spreadsheetml/2017/richdata2" ref="A5:E20">
    <sortCondition ref="C5:C20"/>
  </sortState>
  <mergeCells count="1">
    <mergeCell ref="A1:E3"/>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B5"/>
  <sheetViews>
    <sheetView workbookViewId="0">
      <selection activeCell="A11" sqref="A11"/>
    </sheetView>
  </sheetViews>
  <sheetFormatPr baseColWidth="10" defaultRowHeight="15.75" x14ac:dyDescent="0.25"/>
  <cols>
    <col min="1" max="1" width="71.5" bestFit="1" customWidth="1"/>
    <col min="2" max="2" width="11" style="67"/>
  </cols>
  <sheetData>
    <row r="1" spans="1:2" x14ac:dyDescent="0.25">
      <c r="A1" s="43" t="s">
        <v>47</v>
      </c>
    </row>
    <row r="3" spans="1:2" s="70" customFormat="1" ht="38.25" customHeight="1" x14ac:dyDescent="0.25">
      <c r="A3" s="69" t="s">
        <v>66</v>
      </c>
      <c r="B3" s="71">
        <v>41</v>
      </c>
    </row>
    <row r="4" spans="1:2" ht="30" x14ac:dyDescent="0.25">
      <c r="A4" s="69" t="s">
        <v>67</v>
      </c>
      <c r="B4" s="67">
        <v>41</v>
      </c>
    </row>
    <row r="5" spans="1:2" x14ac:dyDescent="0.25">
      <c r="A5" s="35"/>
    </row>
  </sheetData>
  <sheetProtection selectLockedCells="1"/>
  <protectedRanges>
    <protectedRange sqref="A5" name="Anlage_4_7"/>
    <protectedRange sqref="A3:A4" name="Anlage_3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Profil HSU</vt:lpstr>
      <vt:lpstr>Profil GBMS</vt:lpstr>
      <vt:lpstr>STG</vt:lpstr>
      <vt:lpstr>Formular!Druckbereich</vt:lpstr>
      <vt:lpstr>'Profil GBMS'!Druckbereich</vt:lpstr>
      <vt:lpstr>'Profil HSU'!Druckbereich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Matloka, Marta</cp:lastModifiedBy>
  <cp:lastPrinted>2021-11-02T13:52:56Z</cp:lastPrinted>
  <dcterms:created xsi:type="dcterms:W3CDTF">2016-03-29T06:28:06Z</dcterms:created>
  <dcterms:modified xsi:type="dcterms:W3CDTF">2024-11-29T06:39:57Z</dcterms:modified>
</cp:coreProperties>
</file>