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autoCompressPictures="0"/>
  <mc:AlternateContent xmlns:mc="http://schemas.openxmlformats.org/markup-compatibility/2006">
    <mc:Choice Requires="x15">
      <x15ac:absPath xmlns:x15ac="http://schemas.microsoft.com/office/spreadsheetml/2010/11/ac" url="V:\Lehramt Bachelor_ Master\Verschiedene Themen\Anerkennungen\Formulare\Technik_Olivia\"/>
    </mc:Choice>
  </mc:AlternateContent>
  <xr:revisionPtr revIDLastSave="0" documentId="13_ncr:1_{41E3DA7D-1F8B-42F2-8D23-F693660B816A}" xr6:coauthVersionLast="47" xr6:coauthVersionMax="47" xr10:uidLastSave="{00000000-0000-0000-0000-000000000000}"/>
  <workbookProtection workbookAlgorithmName="SHA-512" workbookHashValue="8YEju22ERGf1ssHBZ4zekjvImJlfeRMx+ul0mkp0puIHMUthnKb3Cf+aE/FhPm3UKfwM31a/ehCNV+nRbSuAxQ==" workbookSaltValue="41BOZtLqp2O3bDRR1knHkQ==" workbookSpinCount="100000" lockStructure="1"/>
  <bookViews>
    <workbookView xWindow="-120" yWindow="-120" windowWidth="29040" windowHeight="15840" tabRatio="670" activeTab="1" xr2:uid="{00000000-000D-0000-FFFF-FFFF00000000}"/>
  </bookViews>
  <sheets>
    <sheet name="Formular" sheetId="1" r:id="rId1"/>
    <sheet name="BA SoPäd" sheetId="3" r:id="rId2"/>
    <sheet name="STG" sheetId="5" state="hidden" r:id="rId3"/>
  </sheets>
  <definedNames>
    <definedName name="_xlnm._FilterDatabase" localSheetId="0" hidden="1">Formular!$B$10:$B$56</definedName>
    <definedName name="_xlnm.Print_Area" localSheetId="1">'BA SoPäd'!$A$1:$E$76</definedName>
    <definedName name="_xlnm.Print_Area" localSheetId="0">Formular!$B$1:$O$106</definedName>
    <definedName name="Z_38361E96_C2A6_4991_ACAC_0C359CB3CB75_.wvu.FilterData" localSheetId="0" hidden="1">Formular!$B$10:$B$56</definedName>
    <definedName name="Z_38361E96_C2A6_4991_ACAC_0C359CB3CB75_.wvu.PrintArea" localSheetId="0" hidden="1">Formular!$B$1:$O$106</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4" i="1" l="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J56" i="1" l="1"/>
  <c r="L55" i="1" l="1"/>
</calcChain>
</file>

<file path=xl/sharedStrings.xml><?xml version="1.0" encoding="utf-8"?>
<sst xmlns="http://schemas.openxmlformats.org/spreadsheetml/2006/main" count="159" uniqueCount="105">
  <si>
    <t>Lfd. Nr.</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</si>
  <si>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</si>
  <si>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</si>
  <si>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</si>
  <si>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</si>
  <si>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</si>
  <si>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</si>
  <si>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</si>
  <si>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</si>
  <si>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</si>
  <si>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</si>
  <si>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</si>
  <si>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</si>
  <si>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</si>
  <si>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</si>
  <si>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</si>
  <si>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</si>
  <si>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r>
      <t xml:space="preserve">
Erworbene Credits</t>
    </r>
    <r>
      <rPr>
        <sz val="8"/>
        <color theme="1"/>
        <rFont val="Calibri"/>
        <family val="2"/>
        <scheme val="minor"/>
      </rPr>
      <t xml:space="preserve">
(laut Transcript)</t>
    </r>
  </si>
  <si>
    <t xml:space="preserve">
Lfd. Nr.</t>
  </si>
  <si>
    <t xml:space="preserve">
Lfd. 
Nr.</t>
  </si>
  <si>
    <t>Begründung</t>
  </si>
  <si>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</si>
  <si>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</si>
  <si>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</si>
  <si>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</si>
  <si>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</si>
  <si>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</si>
  <si>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</si>
  <si>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</si>
  <si>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</si>
  <si>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</si>
  <si>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</si>
  <si>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</si>
  <si>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</si>
  <si>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</si>
  <si>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</si>
  <si>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</si>
  <si>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</si>
  <si>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</si>
  <si>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</si>
  <si>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</si>
  <si>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</si>
  <si>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</si>
  <si>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</si>
  <si>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</si>
  <si>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</si>
  <si>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</si>
  <si>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t>Bitte wählen Sie einen Studiengang aus!</t>
  </si>
  <si>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</si>
  <si>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</si>
  <si>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</si>
  <si>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</si>
  <si>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</si>
  <si>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Gegen diesen Bescheid kann innerhalb eines Monats nach Bekanntgabe Klage erhoben werden. Die Klage ist schriftlich oder zur Niederschrift beim Urkundsbeamten der Geschäftsstelle des Verwaltungsgerichts Gelsenkirchen (Bahnhofvorplatz 3, 45879 Gelsenkirchen) einzureichen. Sollte die Frist durch das Verschulden eines von Ihnen Bevollmächtigten versäumt werden, würde dessen Verschulden Ihnen zugerechnet werden.</t>
  </si>
  <si>
    <t>Prüf.Nr.</t>
  </si>
  <si>
    <t>Prüfung</t>
  </si>
  <si>
    <t>Typ</t>
  </si>
  <si>
    <t>Credits</t>
  </si>
  <si>
    <r>
      <t xml:space="preserve">
Prüfung wird anerkannt für: 
</t>
    </r>
    <r>
      <rPr>
        <sz val="12"/>
        <color theme="1"/>
        <rFont val="Calibri"/>
        <family val="2"/>
        <scheme val="minor"/>
      </rPr>
      <t>Prüfungsnr. / Prüfung</t>
    </r>
  </si>
  <si>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</si>
  <si>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</si>
  <si>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</si>
  <si>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</si>
  <si>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</si>
  <si>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BFP-P1</t>
  </si>
  <si>
    <t>Modul</t>
  </si>
  <si>
    <t>Studienleistung</t>
  </si>
  <si>
    <t>Bachelor Technik für sonderpädagogische Förderung</t>
  </si>
  <si>
    <t>Übersicht aller Prüfungsleistungen des Studiengangs
Technik im Bachelorstudiengang
für das Lehramt für sonderpädagogische Förderung</t>
  </si>
  <si>
    <t>Allgemeine Technologie Stoffumsatz</t>
  </si>
  <si>
    <t>Planung und Konstruktion eines mechanischen Systems</t>
  </si>
  <si>
    <t>SKT71100</t>
  </si>
  <si>
    <t xml:space="preserve">Werkstattpraktikum </t>
  </si>
  <si>
    <t>ZKT71101</t>
  </si>
  <si>
    <t>Projekt: Planung und Konstruktion eines mechanischen Systems</t>
  </si>
  <si>
    <t>Allgemeine Technologie Informationsumsatz</t>
  </si>
  <si>
    <t>ZKT71003</t>
  </si>
  <si>
    <t>SKT71035</t>
  </si>
  <si>
    <t>Labor Informationsumsatz (Praktikum)</t>
  </si>
  <si>
    <t>SKT71027</t>
  </si>
  <si>
    <t>Studienleistung Planung und Diagnose von Technikunterricht</t>
  </si>
  <si>
    <t>SL</t>
  </si>
  <si>
    <t>ZKT71001</t>
  </si>
  <si>
    <t xml:space="preserve"> Klausur Einführung in die Didaktik der Technik</t>
  </si>
  <si>
    <t>PL</t>
  </si>
  <si>
    <t>Studienleistung Laborbericht Energieumsatz</t>
  </si>
  <si>
    <t>SKT71026</t>
  </si>
  <si>
    <t>ZKT71004</t>
  </si>
  <si>
    <t>Klausur Allgemeine Technologie Energieumsatz</t>
  </si>
  <si>
    <t>Einführung in Didaktik der Technik</t>
  </si>
  <si>
    <t>Allgemeine Technologie: Energieumsatz</t>
  </si>
  <si>
    <t>Vertiefung Allgemeine Technologie: Energieumsatz</t>
  </si>
  <si>
    <t>SKT71036</t>
  </si>
  <si>
    <t>Projekt: Planung, Entwicklung und Analyse eines energietechnischen Systems</t>
  </si>
  <si>
    <t>ZKT71023</t>
  </si>
  <si>
    <t>Vertiefung Allgemeine Technologie Energieumsatz</t>
  </si>
  <si>
    <t>Spezielle Gebiete der Didaktik der Technik</t>
  </si>
  <si>
    <t>SKT71034</t>
  </si>
  <si>
    <t>Medien im Technikunterricht</t>
  </si>
  <si>
    <t>SKT71037</t>
  </si>
  <si>
    <t>Bildung für eine nachhaltige Entwicklung im Technikunterricht (einschl. 1 Cr Inklusion)</t>
  </si>
  <si>
    <t>ZKT71024</t>
  </si>
  <si>
    <t>Berufsfeldpraktikum</t>
  </si>
  <si>
    <t>Bachelorarbeit</t>
  </si>
  <si>
    <t>ZKT71007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</si>
</sst>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45"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b/>
      <sz val="14"/>
      <color theme="1"/>
      <name val="Calibri"/>
      <family val="2"/>
      <scheme val="minor"/>
    </font>
    <font>
      <b/>
      <sz val="10"/>
      <color theme="1"/>
      <name val="Calibri"/>
      <family val="2"/>
      <scheme val="minor"/>
    </font>
    <font>
      <sz val="8"/>
      <name val="Calibri"/>
      <family val="2"/>
      <scheme val="minor"/>
    </font>
    <font>
      <b/>
      <sz val="11"/>
      <color theme="1"/>
      <name val="Calibri"/>
      <family val="2"/>
      <scheme val="minor"/>
    </font>
    <font>
      <vertAlign val="superscript"/>
      <sz val="11"/>
      <color theme="1"/>
      <name val="Calibri"/>
      <family val="2"/>
      <scheme val="minor"/>
    </font>
    <font>
      <sz val="5"/>
      <color theme="1"/>
      <name val="Calibri"/>
      <family val="2"/>
      <scheme val="minor"/>
    </font>
    <font>
      <sz val="6"/>
      <color theme="1"/>
      <name val="Calibri"/>
      <family val="2"/>
      <scheme val="minor"/>
    </font>
    <font>
      <b/>
      <vertAlign val="superscript"/>
      <sz val="11"/>
      <color theme="1"/>
      <name val="Calibri"/>
      <family val="2"/>
      <scheme val="minor"/>
    </font>
    <font>
      <b/>
      <sz val="14"/>
      <color theme="4" tint="-0.499984740745262"/>
      <name val="Calibri"/>
      <family val="2"/>
      <scheme val="minor"/>
    </font>
    <font>
      <sz val="11"/>
      <name val="Calibri"/>
      <family val="2"/>
      <scheme val="minor"/>
    </font>
    <font>
      <b/>
      <sz val="11"/>
      <color theme="4" tint="-0.499984740745262"/>
      <name val="Calibri"/>
      <family val="2"/>
      <scheme val="minor"/>
    </font>
    <font>
      <sz val="8"/>
      <color rgb="FF000000"/>
      <name val="Segoe UI"/>
      <family val="2"/>
    </font>
    <font>
      <sz val="11"/>
      <color rgb="FF1F1F1F"/>
      <name val="Calibri"/>
      <family val="2"/>
      <scheme val="minor"/>
    </font>
    <font>
      <sz val="11"/>
      <color rgb="FF000000"/>
      <name val="Calibri"/>
      <family val="2"/>
      <scheme val="minor"/>
    </font>
    <font>
      <b/>
      <sz val="11"/>
      <color rgb="FF000000"/>
      <name val="Calibri"/>
      <family val="2"/>
      <scheme val="minor"/>
    </font>
    <font>
      <sz val="9"/>
      <color rgb="FF000000"/>
      <name val="Helvetica"/>
    </font>
    <font>
      <sz val="11"/>
      <color theme="0" tint="-0.499984740745262"/>
      <name val="Calibri"/>
      <family val="2"/>
      <scheme val="minor"/>
    </font>
    <font>
      <sz val="9"/>
      <color theme="0" tint="-0.499984740745262"/>
      <name val="Helvetica"/>
    </font>
    <font>
      <b/>
      <sz val="11"/>
      <name val="Calibri"/>
      <family val="2"/>
      <scheme val="minor"/>
    </font>
    <font>
      <sz val="10"/>
      <color rgb="FF000000"/>
      <name val="Calibri"/>
      <family val="2"/>
      <scheme val="minor"/>
    </font>
  </fonts>
  <fills count="10">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34998626667073579"/>
        <bgColor indexed="64"/>
      </patternFill>
    </fill>
    <fill>
      <patternFill patternType="solid">
        <fgColor rgb="FFFFFFFF"/>
        <bgColor indexed="64"/>
      </patternFill>
    </fill>
    <fill>
      <patternFill patternType="solid">
        <fgColor theme="0" tint="-0.499984740745262"/>
        <bgColor indexed="64"/>
      </patternFill>
    </fill>
  </fills>
  <borders count="61">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medium">
        <color indexed="64"/>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25">
    <xf numFmtId="0" fontId="0" fillId="0" borderId="0"/>
    <xf numFmtId="0" fontId="12" fillId="2" borderId="0"/>
    <xf numFmtId="0" fontId="13" fillId="3" borderId="2"/>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0" borderId="0"/>
    <xf numFmtId="0" fontId="1" fillId="0" borderId="0"/>
  </cellStyleXfs>
  <cellXfs count="212">
    <xf numFmtId="0" fontId="0" fillId="0" borderId="0" xfId="0"/>
    <xf numFmtId="0" fontId="0" fillId="0" borderId="0" xfId="0" applyAlignment="1">
      <alignment vertical="center"/>
    </xf>
    <xf numFmtId="0" fontId="21" fillId="0" borderId="8" xfId="0" applyFont="1" applyBorder="1" applyAlignment="1" applyProtection="1">
      <alignment vertical="center" wrapText="1" shrinkToFit="1"/>
      <protection locked="0"/>
    </xf>
    <xf numFmtId="0" fontId="11" fillId="0" borderId="0" xfId="0" applyFont="1" applyProtection="1"/>
    <xf numFmtId="0" fontId="0" fillId="0" borderId="0" xfId="0" applyProtection="1"/>
    <xf numFmtId="0" fontId="20" fillId="0" borderId="0" xfId="0" applyFont="1" applyProtection="1"/>
    <xf numFmtId="0" fontId="20" fillId="0" borderId="0" xfId="0" applyFont="1" applyAlignment="1" applyProtection="1"/>
    <xf numFmtId="0" fontId="21" fillId="0" borderId="1" xfId="0" applyFont="1" applyBorder="1" applyAlignment="1" applyProtection="1">
      <alignment horizontal="center" vertical="center" wrapText="1" shrinkToFit="1"/>
    </xf>
    <xf numFmtId="0" fontId="11"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21" fillId="0" borderId="7" xfId="0" applyFont="1" applyBorder="1" applyAlignment="1" applyProtection="1">
      <alignment horizontal="center" vertical="center" wrapText="1" shrinkToFit="1"/>
      <protection locked="0"/>
    </xf>
    <xf numFmtId="0" fontId="21" fillId="0" borderId="11" xfId="0" applyFont="1" applyBorder="1" applyAlignment="1" applyProtection="1">
      <alignment horizontal="center" vertical="center" wrapText="1" shrinkToFit="1"/>
      <protection locked="0"/>
    </xf>
    <xf numFmtId="0" fontId="21" fillId="0" borderId="13" xfId="0" applyFont="1" applyBorder="1" applyAlignment="1" applyProtection="1">
      <alignment vertical="center" wrapText="1" shrinkToFit="1"/>
      <protection locked="0"/>
    </xf>
    <xf numFmtId="0" fontId="19" fillId="0" borderId="4"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8" xfId="0" applyFont="1" applyFill="1" applyBorder="1" applyAlignment="1" applyProtection="1">
      <alignment horizontal="center" vertical="top" wrapText="1" shrinkToFit="1"/>
    </xf>
    <xf numFmtId="0" fontId="0" fillId="0" borderId="7" xfId="0" applyFont="1" applyFill="1" applyBorder="1" applyAlignment="1" applyProtection="1">
      <alignment horizontal="center" vertical="top" wrapText="1" shrinkToFit="1"/>
    </xf>
    <xf numFmtId="0" fontId="0" fillId="0" borderId="0" xfId="0" applyAlignment="1">
      <alignment horizontal="left" vertical="top" wrapText="1"/>
    </xf>
    <xf numFmtId="0" fontId="20" fillId="0" borderId="0" xfId="0" applyFont="1" applyAlignment="1" applyProtection="1">
      <alignment horizontal="left" vertical="center" wrapText="1"/>
    </xf>
    <xf numFmtId="0" fontId="18" fillId="0" borderId="1" xfId="0" applyFont="1" applyFill="1" applyBorder="1" applyAlignment="1" applyProtection="1">
      <alignment horizontal="center" vertical="top" wrapText="1" shrinkToFit="1"/>
    </xf>
    <xf numFmtId="0" fontId="0" fillId="0" borderId="23" xfId="0" applyBorder="1"/>
    <xf numFmtId="0" fontId="0" fillId="0" borderId="0" xfId="0" applyBorder="1"/>
    <xf numFmtId="0" fontId="0" fillId="0" borderId="1" xfId="0" applyBorder="1" applyAlignment="1" applyProtection="1">
      <alignment horizontal="center" vertical="top" wrapText="1"/>
    </xf>
    <xf numFmtId="0" fontId="22" fillId="0" borderId="45" xfId="0" applyFont="1" applyBorder="1" applyAlignment="1">
      <alignment horizontal="center" vertical="center" wrapText="1" shrinkToFit="1"/>
    </xf>
    <xf numFmtId="0" fontId="0" fillId="0" borderId="50"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11" fillId="0" borderId="0" xfId="0" applyFont="1" applyAlignment="1"/>
    <xf numFmtId="164" fontId="11" fillId="0" borderId="21" xfId="0" applyNumberFormat="1" applyFont="1" applyBorder="1" applyAlignment="1" applyProtection="1">
      <alignment horizontal="left" vertical="center" wrapText="1" shrinkToFit="1"/>
    </xf>
    <xf numFmtId="0" fontId="20" fillId="0" borderId="0" xfId="0" applyFont="1" applyProtection="1">
      <protection locked="0"/>
    </xf>
    <xf numFmtId="0" fontId="11" fillId="0" borderId="0" xfId="0" applyFont="1" applyAlignment="1">
      <alignment horizontal="left"/>
    </xf>
    <xf numFmtId="49" fontId="0" fillId="0" borderId="0" xfId="0" applyNumberFormat="1"/>
    <xf numFmtId="0" fontId="0" fillId="0" borderId="3" xfId="0" applyFont="1" applyBorder="1" applyAlignment="1" applyProtection="1">
      <alignment horizontal="center" vertical="top" wrapText="1"/>
    </xf>
    <xf numFmtId="0" fontId="0" fillId="0" borderId="3" xfId="0" applyBorder="1" applyAlignment="1" applyProtection="1">
      <alignment horizontal="center" vertical="center" wrapText="1" shrinkToFit="1"/>
      <protection locked="0"/>
    </xf>
    <xf numFmtId="0" fontId="0" fillId="0" borderId="20" xfId="0" applyFont="1" applyBorder="1" applyAlignment="1" applyProtection="1">
      <alignment horizontal="center" vertical="top" wrapText="1" shrinkToFit="1"/>
    </xf>
    <xf numFmtId="0" fontId="0" fillId="0" borderId="20" xfId="0" applyBorder="1" applyAlignment="1" applyProtection="1">
      <alignment horizontal="center" vertical="center" wrapText="1" shrinkToFit="1"/>
      <protection locked="0"/>
    </xf>
    <xf numFmtId="165" fontId="21" fillId="0" borderId="1" xfId="0" applyNumberFormat="1" applyFont="1" applyBorder="1" applyAlignment="1" applyProtection="1">
      <alignment horizontal="center" vertical="center" wrapText="1" shrinkToFit="1"/>
      <protection locked="0"/>
    </xf>
    <xf numFmtId="165" fontId="21" fillId="0" borderId="12" xfId="0" applyNumberFormat="1" applyFont="1" applyBorder="1" applyAlignment="1" applyProtection="1">
      <alignment horizontal="center" vertical="center" wrapText="1" shrinkToFit="1"/>
      <protection locked="0"/>
    </xf>
    <xf numFmtId="0" fontId="21" fillId="0" borderId="1" xfId="0" quotePrefix="1" applyFont="1" applyBorder="1" applyAlignment="1" applyProtection="1">
      <alignment horizontal="center" vertical="center"/>
      <protection locked="0"/>
    </xf>
    <xf numFmtId="0" fontId="24" fillId="0" borderId="0" xfId="0" applyFont="1"/>
    <xf numFmtId="0" fontId="20" fillId="0" borderId="0" xfId="0" applyFont="1" applyAlignment="1" applyProtection="1">
      <alignment horizontal="left" vertical="center" wrapText="1"/>
    </xf>
    <xf numFmtId="0" fontId="34" fillId="0" borderId="0" xfId="0" applyFont="1" applyFill="1" applyBorder="1" applyAlignment="1">
      <alignment horizontal="center" vertical="top" wrapText="1"/>
    </xf>
    <xf numFmtId="0" fontId="35" fillId="0" borderId="0" xfId="0" applyFont="1" applyFill="1" applyAlignment="1">
      <alignment horizontal="center" vertical="top" wrapText="1"/>
    </xf>
    <xf numFmtId="0" fontId="35" fillId="0" borderId="0" xfId="0" applyFont="1" applyFill="1" applyBorder="1" applyAlignment="1">
      <alignment horizontal="center" vertical="top" wrapText="1"/>
    </xf>
    <xf numFmtId="49" fontId="9" fillId="0" borderId="0" xfId="0" applyNumberFormat="1" applyFont="1"/>
    <xf numFmtId="0" fontId="8" fillId="0" borderId="0" xfId="0" applyFont="1" applyAlignment="1"/>
    <xf numFmtId="49" fontId="8" fillId="0" borderId="0" xfId="0" applyNumberFormat="1" applyFont="1"/>
    <xf numFmtId="0" fontId="8" fillId="0" borderId="0" xfId="0" applyFont="1"/>
    <xf numFmtId="0" fontId="8" fillId="0" borderId="1" xfId="0" applyFont="1" applyBorder="1" applyAlignment="1">
      <alignment horizontal="center" vertical="top"/>
    </xf>
    <xf numFmtId="0" fontId="8" fillId="0" borderId="1" xfId="0" applyFont="1" applyBorder="1" applyAlignment="1">
      <alignment horizontal="left" vertical="top"/>
    </xf>
    <xf numFmtId="0" fontId="8" fillId="0" borderId="0" xfId="0" applyFont="1" applyFill="1" applyBorder="1" applyAlignment="1">
      <alignment horizontal="center" vertical="top"/>
    </xf>
    <xf numFmtId="0" fontId="8" fillId="0" borderId="1" xfId="0" applyFont="1" applyBorder="1" applyAlignment="1">
      <alignment horizontal="center" vertical="top" wrapText="1"/>
    </xf>
    <xf numFmtId="0" fontId="8" fillId="0" borderId="0" xfId="0" applyFont="1" applyFill="1" applyBorder="1" applyAlignment="1">
      <alignment horizontal="center" vertical="top" wrapText="1"/>
    </xf>
    <xf numFmtId="0" fontId="8" fillId="0" borderId="0" xfId="0" applyFont="1" applyFill="1" applyBorder="1" applyAlignment="1">
      <alignment horizontal="left" vertical="top" wrapText="1"/>
    </xf>
    <xf numFmtId="0" fontId="8" fillId="0" borderId="0" xfId="0" applyFont="1" applyFill="1" applyBorder="1" applyAlignment="1">
      <alignment horizontal="center"/>
    </xf>
    <xf numFmtId="0" fontId="8" fillId="0" borderId="0" xfId="0" applyFont="1" applyFill="1" applyBorder="1" applyAlignment="1">
      <alignment horizontal="left"/>
    </xf>
    <xf numFmtId="0" fontId="8" fillId="0" borderId="0" xfId="0" applyFont="1" applyFill="1" applyAlignment="1">
      <alignment horizontal="center"/>
    </xf>
    <xf numFmtId="0" fontId="8" fillId="0" borderId="0" xfId="0" applyFont="1" applyAlignment="1">
      <alignment horizontal="center"/>
    </xf>
    <xf numFmtId="0" fontId="8" fillId="0" borderId="0" xfId="0" applyFont="1" applyAlignment="1">
      <alignment horizontal="left"/>
    </xf>
    <xf numFmtId="0" fontId="8" fillId="0" borderId="0" xfId="0" applyFont="1" applyAlignment="1">
      <alignment vertical="top" wrapText="1"/>
    </xf>
    <xf numFmtId="0" fontId="0" fillId="0" borderId="0" xfId="0" applyAlignment="1">
      <alignment horizontal="left"/>
    </xf>
    <xf numFmtId="0" fontId="0" fillId="0" borderId="3" xfId="0" applyFont="1" applyBorder="1" applyAlignment="1" applyProtection="1">
      <alignment horizontal="center" vertical="top" wrapText="1" shrinkToFit="1"/>
    </xf>
    <xf numFmtId="0" fontId="0" fillId="0" borderId="0" xfId="0" applyFont="1" applyAlignment="1">
      <alignment horizontal="left"/>
    </xf>
    <xf numFmtId="0" fontId="7" fillId="0" borderId="1" xfId="0" applyFont="1" applyBorder="1" applyAlignment="1">
      <alignment horizontal="left" vertical="top" wrapText="1"/>
    </xf>
    <xf numFmtId="0" fontId="7" fillId="0" borderId="1" xfId="0" applyFont="1" applyBorder="1" applyAlignment="1">
      <alignment horizontal="center" vertical="top" wrapText="1"/>
    </xf>
    <xf numFmtId="0" fontId="28" fillId="4" borderId="1" xfId="0" applyFont="1" applyFill="1" applyBorder="1" applyAlignment="1">
      <alignment horizontal="left" vertical="center" wrapText="1"/>
    </xf>
    <xf numFmtId="0" fontId="28" fillId="4" borderId="1" xfId="0" applyFont="1" applyFill="1" applyBorder="1" applyAlignment="1">
      <alignment horizontal="center" vertical="center" wrapText="1"/>
    </xf>
    <xf numFmtId="0" fontId="7" fillId="0" borderId="1" xfId="0" applyFont="1" applyBorder="1" applyAlignment="1">
      <alignment horizontal="left"/>
    </xf>
    <xf numFmtId="49" fontId="6" fillId="0" borderId="0" xfId="0" applyNumberFormat="1" applyFont="1" applyAlignment="1">
      <alignment horizontal="left" wrapText="1"/>
    </xf>
    <xf numFmtId="164" fontId="8" fillId="5" borderId="1" xfId="0" applyNumberFormat="1" applyFont="1" applyFill="1" applyBorder="1" applyAlignment="1">
      <alignment horizontal="left"/>
    </xf>
    <xf numFmtId="0" fontId="6" fillId="5" borderId="1" xfId="0" applyFont="1" applyFill="1" applyBorder="1" applyAlignment="1"/>
    <xf numFmtId="49" fontId="5" fillId="0" borderId="0" xfId="0" applyNumberFormat="1" applyFont="1"/>
    <xf numFmtId="0" fontId="5" fillId="0" borderId="1" xfId="0" applyFont="1" applyBorder="1" applyAlignment="1">
      <alignment horizontal="left" vertical="top"/>
    </xf>
    <xf numFmtId="0" fontId="5" fillId="0" borderId="1" xfId="0" applyFont="1" applyBorder="1" applyAlignment="1">
      <alignment horizontal="center" vertical="center" wrapText="1"/>
    </xf>
    <xf numFmtId="0" fontId="5" fillId="0" borderId="1" xfId="0" applyFont="1" applyBorder="1" applyAlignment="1">
      <alignment horizontal="center" vertical="top" wrapText="1"/>
    </xf>
    <xf numFmtId="0" fontId="5" fillId="0" borderId="1" xfId="0" applyFont="1" applyBorder="1" applyAlignment="1">
      <alignment vertical="top" wrapText="1"/>
    </xf>
    <xf numFmtId="0" fontId="5" fillId="0" borderId="1" xfId="0" applyFont="1" applyBorder="1"/>
    <xf numFmtId="0" fontId="5" fillId="0" borderId="1" xfId="0" applyFont="1" applyBorder="1" applyAlignment="1">
      <alignment horizontal="left" vertical="top" wrapText="1"/>
    </xf>
    <xf numFmtId="0" fontId="5" fillId="0" borderId="1" xfId="0" applyFont="1" applyBorder="1" applyAlignment="1">
      <alignment vertical="top"/>
    </xf>
    <xf numFmtId="0" fontId="5" fillId="6" borderId="1" xfId="0" applyFont="1" applyFill="1" applyBorder="1" applyAlignment="1">
      <alignment horizontal="left" vertical="center" wrapText="1"/>
    </xf>
    <xf numFmtId="0" fontId="38" fillId="6" borderId="1" xfId="0" applyFont="1" applyFill="1" applyBorder="1" applyAlignment="1">
      <alignment vertical="center" wrapText="1"/>
    </xf>
    <xf numFmtId="0" fontId="7" fillId="7" borderId="1" xfId="0" applyFont="1" applyFill="1" applyBorder="1" applyAlignment="1">
      <alignment horizontal="center" vertical="top" wrapText="1"/>
    </xf>
    <xf numFmtId="0" fontId="7" fillId="7" borderId="1" xfId="0" applyFont="1" applyFill="1" applyBorder="1" applyAlignment="1">
      <alignment horizontal="left" vertical="top" wrapText="1"/>
    </xf>
    <xf numFmtId="0" fontId="8" fillId="7" borderId="0" xfId="0" applyFont="1" applyFill="1" applyBorder="1" applyAlignment="1">
      <alignment horizontal="center" vertical="top" wrapText="1"/>
    </xf>
    <xf numFmtId="0" fontId="8" fillId="7" borderId="0" xfId="0" applyFont="1" applyFill="1" applyAlignment="1">
      <alignment vertical="top" wrapText="1"/>
    </xf>
    <xf numFmtId="0" fontId="28" fillId="7" borderId="1" xfId="0" applyFont="1" applyFill="1" applyBorder="1" applyAlignment="1">
      <alignment horizontal="left" vertical="top" wrapText="1"/>
    </xf>
    <xf numFmtId="0" fontId="4" fillId="0" borderId="1" xfId="0" applyFont="1" applyBorder="1" applyAlignment="1">
      <alignment horizontal="left" vertical="top" wrapText="1"/>
    </xf>
    <xf numFmtId="0" fontId="4" fillId="0" borderId="1" xfId="0" applyFont="1" applyBorder="1" applyAlignment="1">
      <alignment horizontal="center" vertical="top" wrapText="1"/>
    </xf>
    <xf numFmtId="0" fontId="28" fillId="7" borderId="1" xfId="0" applyFont="1" applyFill="1" applyBorder="1" applyAlignment="1">
      <alignment horizontal="center" vertical="top" wrapText="1"/>
    </xf>
    <xf numFmtId="0" fontId="38" fillId="8" borderId="1" xfId="0" applyFont="1" applyFill="1" applyBorder="1" applyAlignment="1">
      <alignment vertical="center" wrapText="1"/>
    </xf>
    <xf numFmtId="0" fontId="3" fillId="0" borderId="1" xfId="0" applyFont="1" applyBorder="1" applyAlignment="1">
      <alignment horizontal="left" vertical="top" wrapText="1"/>
    </xf>
    <xf numFmtId="0" fontId="38" fillId="0" borderId="1" xfId="0" applyFont="1" applyBorder="1"/>
    <xf numFmtId="0" fontId="37" fillId="0" borderId="1" xfId="0" applyFont="1" applyBorder="1"/>
    <xf numFmtId="0" fontId="38" fillId="7" borderId="1" xfId="0" applyFont="1" applyFill="1" applyBorder="1" applyAlignment="1">
      <alignment vertical="center" wrapText="1"/>
    </xf>
    <xf numFmtId="0" fontId="3" fillId="7" borderId="1" xfId="0" applyFont="1" applyFill="1" applyBorder="1" applyAlignment="1">
      <alignment horizontal="left" vertical="top" wrapText="1"/>
    </xf>
    <xf numFmtId="0" fontId="4" fillId="7" borderId="1" xfId="0" applyFont="1" applyFill="1" applyBorder="1" applyAlignment="1">
      <alignment horizontal="center" vertical="top" wrapText="1"/>
    </xf>
    <xf numFmtId="0" fontId="2" fillId="0" borderId="0" xfId="0" applyFont="1" applyBorder="1" applyAlignment="1">
      <alignment horizontal="left" vertical="top" wrapText="1"/>
    </xf>
    <xf numFmtId="0" fontId="39" fillId="7" borderId="1" xfId="0" applyFont="1" applyFill="1" applyBorder="1" applyAlignment="1">
      <alignment wrapText="1"/>
    </xf>
    <xf numFmtId="0" fontId="2" fillId="0" borderId="1" xfId="0" applyFont="1" applyBorder="1" applyAlignment="1">
      <alignment horizontal="left" vertical="top" wrapText="1"/>
    </xf>
    <xf numFmtId="0" fontId="40" fillId="0" borderId="1" xfId="0" applyFont="1" applyBorder="1" applyAlignment="1">
      <alignment vertical="center" wrapText="1"/>
    </xf>
    <xf numFmtId="0" fontId="40" fillId="0" borderId="1" xfId="0" applyFont="1" applyBorder="1" applyAlignment="1">
      <alignment horizontal="center" vertical="center" wrapText="1"/>
    </xf>
    <xf numFmtId="0" fontId="7" fillId="0" borderId="0" xfId="0" applyFont="1" applyBorder="1" applyAlignment="1">
      <alignment horizontal="center" vertical="top" wrapText="1"/>
    </xf>
    <xf numFmtId="0" fontId="7" fillId="0" borderId="0" xfId="0" applyFont="1" applyBorder="1" applyAlignment="1">
      <alignment horizontal="left"/>
    </xf>
    <xf numFmtId="0" fontId="7" fillId="0" borderId="0" xfId="0" applyFont="1" applyBorder="1" applyAlignment="1">
      <alignment horizontal="left" vertical="top" wrapText="1"/>
    </xf>
    <xf numFmtId="0" fontId="1" fillId="0" borderId="1" xfId="0" applyFont="1" applyBorder="1" applyAlignment="1">
      <alignment horizontal="left" vertical="top" wrapText="1"/>
    </xf>
    <xf numFmtId="0" fontId="28" fillId="6" borderId="1" xfId="0" applyFont="1" applyFill="1" applyBorder="1" applyAlignment="1">
      <alignment horizontal="center" vertical="top" wrapText="1"/>
    </xf>
    <xf numFmtId="0" fontId="1" fillId="6" borderId="1" xfId="0" applyFont="1" applyFill="1" applyBorder="1" applyAlignment="1">
      <alignment horizontal="center" vertical="top" wrapText="1"/>
    </xf>
    <xf numFmtId="0" fontId="44" fillId="0" borderId="1" xfId="0" applyFont="1" applyBorder="1" applyAlignment="1">
      <alignment vertical="center" wrapText="1"/>
    </xf>
    <xf numFmtId="0" fontId="41" fillId="9" borderId="1" xfId="0" applyFont="1" applyFill="1" applyBorder="1" applyAlignment="1">
      <alignment horizontal="center" vertical="top" wrapText="1"/>
    </xf>
    <xf numFmtId="0" fontId="42" fillId="9" borderId="1" xfId="0" applyFont="1" applyFill="1" applyBorder="1" applyAlignment="1">
      <alignment vertical="center" wrapText="1"/>
    </xf>
    <xf numFmtId="0" fontId="43" fillId="9" borderId="1" xfId="0" applyFont="1" applyFill="1" applyBorder="1" applyAlignment="1">
      <alignment vertical="center" wrapText="1"/>
    </xf>
    <xf numFmtId="0" fontId="43" fillId="9" borderId="1" xfId="0" applyFont="1" applyFill="1" applyBorder="1" applyAlignment="1">
      <alignment horizontal="left" vertical="top" wrapText="1"/>
    </xf>
    <xf numFmtId="0" fontId="43" fillId="9" borderId="1" xfId="0" applyFont="1" applyFill="1" applyBorder="1" applyAlignment="1">
      <alignment horizontal="center" vertical="top" wrapText="1"/>
    </xf>
    <xf numFmtId="0" fontId="28" fillId="6" borderId="1" xfId="0" applyFont="1" applyFill="1" applyBorder="1" applyAlignment="1">
      <alignment horizontal="left"/>
    </xf>
    <xf numFmtId="0" fontId="28" fillId="6" borderId="1" xfId="0" applyFont="1" applyFill="1" applyBorder="1" applyAlignment="1">
      <alignment horizontal="left" vertical="top" wrapText="1"/>
    </xf>
    <xf numFmtId="0" fontId="7" fillId="6" borderId="1" xfId="0" applyFont="1" applyFill="1" applyBorder="1" applyAlignment="1">
      <alignment horizontal="center" vertical="top" wrapText="1"/>
    </xf>
    <xf numFmtId="0" fontId="38" fillId="6" borderId="1" xfId="0" applyFont="1" applyFill="1" applyBorder="1"/>
    <xf numFmtId="0" fontId="3" fillId="6" borderId="1" xfId="0" applyFont="1" applyFill="1" applyBorder="1" applyAlignment="1">
      <alignment horizontal="left" vertical="top" wrapText="1"/>
    </xf>
    <xf numFmtId="0" fontId="4" fillId="6" borderId="1" xfId="0" applyFont="1" applyFill="1" applyBorder="1" applyAlignment="1">
      <alignment horizontal="center" vertical="top" wrapText="1"/>
    </xf>
    <xf numFmtId="0" fontId="28" fillId="6" borderId="1" xfId="24" applyFont="1" applyFill="1" applyBorder="1" applyAlignment="1">
      <alignment horizontal="left" vertical="top" wrapText="1"/>
    </xf>
    <xf numFmtId="0" fontId="43" fillId="6" borderId="1" xfId="24" applyFont="1" applyFill="1" applyBorder="1" applyAlignment="1">
      <alignment horizontal="left" vertical="center" wrapText="1"/>
    </xf>
    <xf numFmtId="0" fontId="28" fillId="6" borderId="1" xfId="24" applyFont="1" applyFill="1" applyBorder="1" applyAlignment="1">
      <alignment vertical="top" wrapText="1"/>
    </xf>
    <xf numFmtId="0" fontId="39" fillId="6" borderId="1" xfId="24" applyFont="1" applyFill="1" applyBorder="1" applyAlignment="1">
      <alignment horizontal="center" vertical="center" wrapText="1"/>
    </xf>
    <xf numFmtId="0" fontId="11" fillId="0" borderId="6" xfId="0" applyFont="1" applyBorder="1" applyAlignment="1" applyProtection="1">
      <alignment horizontal="left" vertical="center" wrapText="1" shrinkToFit="1"/>
    </xf>
    <xf numFmtId="0" fontId="11" fillId="0" borderId="5" xfId="0" applyFont="1" applyBorder="1" applyAlignment="1" applyProtection="1">
      <alignment horizontal="left" vertical="center" wrapText="1" shrinkToFit="1"/>
    </xf>
    <xf numFmtId="0" fontId="11" fillId="0" borderId="56" xfId="0" applyFont="1" applyBorder="1" applyAlignment="1" applyProtection="1">
      <alignment horizontal="left" vertical="center" wrapText="1" shrinkToFit="1"/>
    </xf>
    <xf numFmtId="0" fontId="0" fillId="0" borderId="4"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16"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49" fontId="11" fillId="0" borderId="54" xfId="0" applyNumberFormat="1" applyFont="1" applyBorder="1" applyAlignment="1" applyProtection="1">
      <alignment horizontal="left" vertical="center" wrapText="1" shrinkToFit="1"/>
      <protection locked="0"/>
    </xf>
    <xf numFmtId="49" fontId="11" fillId="0" borderId="55" xfId="0" applyNumberFormat="1" applyFont="1" applyBorder="1" applyAlignment="1" applyProtection="1">
      <alignment horizontal="left" vertical="center" wrapText="1" shrinkToFit="1"/>
      <protection locked="0"/>
    </xf>
    <xf numFmtId="49" fontId="11" fillId="0" borderId="15" xfId="0" applyNumberFormat="1" applyFont="1" applyBorder="1" applyAlignment="1" applyProtection="1">
      <alignment horizontal="left" vertical="center" wrapText="1" shrinkToFit="1"/>
      <protection locked="0"/>
    </xf>
    <xf numFmtId="0" fontId="11" fillId="0" borderId="22" xfId="0" applyFont="1" applyBorder="1" applyAlignment="1" applyProtection="1">
      <alignment horizontal="left" vertical="center" wrapText="1" shrinkToFit="1"/>
    </xf>
    <xf numFmtId="0" fontId="11" fillId="0" borderId="55" xfId="0" applyFont="1" applyBorder="1" applyAlignment="1" applyProtection="1">
      <alignment horizontal="left" vertical="center" wrapText="1" shrinkToFit="1"/>
    </xf>
    <xf numFmtId="0" fontId="11" fillId="0" borderId="15" xfId="0" applyFont="1" applyBorder="1" applyAlignment="1" applyProtection="1">
      <alignment horizontal="left" vertical="center" wrapText="1" shrinkToFit="1"/>
    </xf>
    <xf numFmtId="0" fontId="11" fillId="0" borderId="16" xfId="0" applyFont="1" applyBorder="1" applyAlignment="1" applyProtection="1">
      <alignment horizontal="left" vertical="center" wrapText="1" shrinkToFit="1"/>
    </xf>
    <xf numFmtId="0" fontId="11" fillId="0" borderId="32" xfId="0" applyFont="1" applyBorder="1" applyAlignment="1" applyProtection="1">
      <alignment horizontal="left" vertical="center" wrapText="1" shrinkToFit="1"/>
    </xf>
    <xf numFmtId="0" fontId="11" fillId="0" borderId="3" xfId="0" applyFont="1" applyBorder="1" applyAlignment="1" applyProtection="1">
      <alignment horizontal="left" vertical="center" wrapText="1" shrinkToFit="1"/>
    </xf>
    <xf numFmtId="0" fontId="0" fillId="0" borderId="16" xfId="0" applyFont="1" applyBorder="1" applyAlignment="1" applyProtection="1">
      <alignment horizontal="center" vertical="top" wrapText="1" shrinkToFit="1"/>
    </xf>
    <xf numFmtId="0" fontId="0" fillId="0" borderId="3" xfId="0" applyFont="1" applyBorder="1" applyAlignment="1" applyProtection="1">
      <alignment horizontal="center" vertical="top" wrapText="1" shrinkToFit="1"/>
    </xf>
    <xf numFmtId="0" fontId="11" fillId="0" borderId="14" xfId="0" applyFont="1" applyBorder="1" applyAlignment="1" applyProtection="1">
      <alignment horizontal="right" vertical="center" wrapText="1" shrinkToFit="1"/>
    </xf>
    <xf numFmtId="0" fontId="11" fillId="0" borderId="17" xfId="0" applyFont="1" applyBorder="1" applyAlignment="1" applyProtection="1">
      <alignment horizontal="right" vertical="center" wrapText="1" shrinkToFit="1"/>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9" xfId="0" applyBorder="1" applyAlignment="1" applyProtection="1">
      <alignment horizontal="center" vertical="center"/>
    </xf>
    <xf numFmtId="0" fontId="0" fillId="0" borderId="31" xfId="0" applyBorder="1" applyAlignment="1" applyProtection="1">
      <alignment horizontal="center" vertical="center"/>
    </xf>
    <xf numFmtId="0" fontId="11" fillId="0" borderId="16" xfId="0" applyFont="1" applyBorder="1" applyAlignment="1" applyProtection="1">
      <alignment horizontal="center" vertical="center" wrapText="1" shrinkToFit="1"/>
    </xf>
    <xf numFmtId="0" fontId="11" fillId="0" borderId="32" xfId="0" applyFont="1" applyBorder="1" applyAlignment="1" applyProtection="1">
      <alignment horizontal="center" vertical="center" wrapText="1" shrinkToFit="1"/>
    </xf>
    <xf numFmtId="0" fontId="11" fillId="0" borderId="53" xfId="0" applyFont="1" applyBorder="1" applyAlignment="1" applyProtection="1">
      <alignment horizontal="center" vertical="center" wrapText="1" shrinkToFit="1"/>
    </xf>
    <xf numFmtId="0" fontId="11" fillId="0" borderId="33" xfId="0" applyFont="1" applyBorder="1" applyAlignment="1" applyProtection="1">
      <alignment horizontal="center" vertical="center" wrapText="1" shrinkToFit="1"/>
    </xf>
    <xf numFmtId="0" fontId="11" fillId="0" borderId="6" xfId="0" applyFont="1" applyBorder="1" applyAlignment="1" applyProtection="1">
      <alignment horizontal="center" vertical="center" wrapText="1" shrinkToFit="1"/>
    </xf>
    <xf numFmtId="0" fontId="11" fillId="0" borderId="5" xfId="0" applyFont="1" applyBorder="1" applyAlignment="1" applyProtection="1">
      <alignment horizontal="center" vertical="center" wrapText="1" shrinkToFit="1"/>
    </xf>
    <xf numFmtId="0" fontId="11" fillId="0" borderId="18" xfId="0" applyFont="1" applyBorder="1" applyAlignment="1" applyProtection="1">
      <alignment horizontal="center" vertical="center" wrapText="1" shrinkToFit="1"/>
    </xf>
    <xf numFmtId="0" fontId="11" fillId="0" borderId="0" xfId="0" applyFont="1" applyAlignment="1">
      <alignment horizontal="left"/>
    </xf>
    <xf numFmtId="0" fontId="0" fillId="0" borderId="44" xfId="0" applyFont="1" applyBorder="1" applyAlignment="1">
      <alignment horizontal="left" vertical="center" wrapText="1"/>
    </xf>
    <xf numFmtId="0" fontId="0" fillId="0" borderId="19" xfId="0" applyFont="1" applyBorder="1" applyAlignment="1">
      <alignment horizontal="left" vertical="center" wrapText="1"/>
    </xf>
    <xf numFmtId="0" fontId="0" fillId="0" borderId="46" xfId="0" applyFont="1" applyBorder="1" applyAlignment="1">
      <alignment horizontal="left" vertical="center" wrapText="1"/>
    </xf>
    <xf numFmtId="0" fontId="0" fillId="0" borderId="0" xfId="0" applyAlignment="1">
      <alignment horizontal="left"/>
    </xf>
    <xf numFmtId="0" fontId="0" fillId="0" borderId="4" xfId="0" applyBorder="1" applyAlignment="1" applyProtection="1">
      <alignment horizontal="left" vertical="top" wrapText="1"/>
    </xf>
    <xf numFmtId="0" fontId="0" fillId="0" borderId="32"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0" xfId="0" applyAlignment="1">
      <alignment horizontal="center"/>
    </xf>
    <xf numFmtId="0" fontId="0" fillId="0" borderId="0" xfId="0" applyFont="1" applyAlignment="1">
      <alignment horizontal="center"/>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6" xfId="0" applyBorder="1" applyAlignment="1">
      <alignment horizontal="center" vertical="center"/>
    </xf>
    <xf numFmtId="0" fontId="0" fillId="0" borderId="24" xfId="0" applyBorder="1" applyAlignment="1">
      <alignment horizontal="center" vertical="center"/>
    </xf>
    <xf numFmtId="0" fontId="22" fillId="0" borderId="49" xfId="0" applyFont="1" applyBorder="1" applyAlignment="1">
      <alignment horizontal="right" vertical="center" indent="1"/>
    </xf>
    <xf numFmtId="0" fontId="22" fillId="0" borderId="10" xfId="0" applyFont="1" applyBorder="1" applyAlignment="1">
      <alignment horizontal="right" vertical="center" indent="1"/>
    </xf>
    <xf numFmtId="0" fontId="23" fillId="0" borderId="10" xfId="0" applyFont="1" applyBorder="1" applyAlignment="1">
      <alignment vertical="center" wrapText="1"/>
    </xf>
    <xf numFmtId="0" fontId="23" fillId="0" borderId="25" xfId="0" applyFont="1" applyBorder="1" applyAlignment="1">
      <alignment vertical="center"/>
    </xf>
    <xf numFmtId="0" fontId="16" fillId="0" borderId="51" xfId="0" applyFont="1" applyBorder="1" applyAlignment="1" applyProtection="1">
      <alignment horizontal="left" vertical="center" wrapText="1" shrinkToFit="1"/>
      <protection locked="0"/>
    </xf>
    <xf numFmtId="0" fontId="24" fillId="0" borderId="51" xfId="0" applyFont="1" applyBorder="1" applyAlignment="1" applyProtection="1">
      <alignment horizontal="left"/>
      <protection locked="0"/>
    </xf>
    <xf numFmtId="0" fontId="24" fillId="0" borderId="52" xfId="0" applyFont="1" applyBorder="1" applyAlignment="1" applyProtection="1">
      <alignment horizontal="left"/>
      <protection locked="0"/>
    </xf>
    <xf numFmtId="0" fontId="16" fillId="0" borderId="1" xfId="0" applyFont="1" applyBorder="1" applyAlignment="1" applyProtection="1">
      <alignment horizontal="left" vertical="center" wrapText="1" shrinkToFit="1"/>
      <protection locked="0"/>
    </xf>
    <xf numFmtId="0" fontId="24" fillId="0" borderId="1" xfId="0" applyFont="1" applyBorder="1" applyAlignment="1" applyProtection="1">
      <alignment horizontal="left"/>
      <protection locked="0"/>
    </xf>
    <xf numFmtId="0" fontId="24" fillId="0" borderId="20" xfId="0" applyFont="1" applyBorder="1" applyAlignment="1" applyProtection="1">
      <alignment horizontal="left"/>
      <protection locked="0"/>
    </xf>
    <xf numFmtId="0" fontId="16" fillId="0" borderId="20" xfId="0" applyFont="1" applyBorder="1" applyAlignment="1" applyProtection="1">
      <alignment horizontal="left" vertical="center" wrapText="1" shrinkToFit="1"/>
      <protection locked="0"/>
    </xf>
    <xf numFmtId="0" fontId="0" fillId="0" borderId="19" xfId="0" applyBorder="1" applyAlignment="1" applyProtection="1">
      <alignment horizontal="left" vertical="top"/>
    </xf>
    <xf numFmtId="0" fontId="20" fillId="0" borderId="0" xfId="0" applyFont="1" applyAlignment="1" applyProtection="1">
      <alignment horizontal="left" vertical="top" wrapText="1"/>
    </xf>
    <xf numFmtId="0" fontId="27" fillId="0" borderId="48" xfId="0" applyFont="1" applyBorder="1" applyAlignment="1">
      <alignment horizontal="center" vertical="center" wrapText="1"/>
    </xf>
    <xf numFmtId="0" fontId="27" fillId="0" borderId="34" xfId="0" applyFont="1" applyBorder="1" applyAlignment="1">
      <alignment horizontal="center" vertical="center" wrapText="1"/>
    </xf>
    <xf numFmtId="0" fontId="22" fillId="0" borderId="36" xfId="0" applyFont="1" applyBorder="1" applyAlignment="1">
      <alignment horizontal="left" vertical="center" wrapText="1"/>
    </xf>
    <xf numFmtId="0" fontId="22" fillId="0" borderId="0" xfId="0" applyFont="1" applyBorder="1" applyAlignment="1">
      <alignment horizontal="left" vertical="center" wrapText="1"/>
    </xf>
    <xf numFmtId="0" fontId="22" fillId="0" borderId="37" xfId="0" applyFont="1" applyBorder="1" applyAlignment="1">
      <alignment horizontal="left" vertical="center" wrapText="1"/>
    </xf>
    <xf numFmtId="0" fontId="22" fillId="0" borderId="39" xfId="0" applyFont="1" applyBorder="1" applyAlignment="1">
      <alignment horizontal="left" vertical="center" wrapText="1"/>
    </xf>
    <xf numFmtId="0" fontId="22" fillId="0" borderId="40" xfId="0" applyFont="1" applyBorder="1" applyAlignment="1">
      <alignment horizontal="left" vertical="center" wrapText="1"/>
    </xf>
    <xf numFmtId="0" fontId="22" fillId="0" borderId="41" xfId="0" applyFont="1" applyBorder="1" applyAlignment="1">
      <alignment horizontal="left" vertical="center" wrapText="1"/>
    </xf>
    <xf numFmtId="0" fontId="26" fillId="0" borderId="43" xfId="0" applyFont="1" applyBorder="1" applyAlignment="1">
      <alignment horizontal="left" vertical="top" wrapText="1"/>
    </xf>
    <xf numFmtId="0" fontId="26" fillId="0" borderId="35" xfId="0" applyFont="1" applyBorder="1" applyAlignment="1">
      <alignment horizontal="left" vertical="top" wrapText="1"/>
    </xf>
    <xf numFmtId="0" fontId="26" fillId="0" borderId="42" xfId="0" applyFont="1" applyBorder="1" applyAlignment="1">
      <alignment horizontal="left" vertical="top" wrapText="1"/>
    </xf>
    <xf numFmtId="0" fontId="26" fillId="0" borderId="38" xfId="0" applyFont="1" applyBorder="1" applyAlignment="1">
      <alignment horizontal="left" vertical="top" wrapText="1"/>
    </xf>
    <xf numFmtId="0" fontId="26" fillId="0" borderId="9" xfId="0" applyFont="1" applyBorder="1" applyAlignment="1">
      <alignment horizontal="left" vertical="top" wrapText="1"/>
    </xf>
    <xf numFmtId="0" fontId="26" fillId="0" borderId="47" xfId="0" applyFont="1" applyBorder="1" applyAlignment="1">
      <alignment horizontal="left" vertical="top" wrapText="1"/>
    </xf>
    <xf numFmtId="0" fontId="20" fillId="0" borderId="0" xfId="0" applyFont="1" applyAlignment="1" applyProtection="1">
      <alignment horizontal="left" vertical="center" wrapText="1"/>
    </xf>
    <xf numFmtId="0" fontId="33" fillId="0" borderId="57" xfId="0" applyFont="1" applyBorder="1" applyAlignment="1">
      <alignment horizontal="center" vertical="top" wrapText="1"/>
    </xf>
    <xf numFmtId="0" fontId="33" fillId="0" borderId="35" xfId="0" applyFont="1" applyBorder="1" applyAlignment="1">
      <alignment horizontal="center" vertical="top" wrapText="1"/>
    </xf>
    <xf numFmtId="0" fontId="33" fillId="0" borderId="58" xfId="0" applyFont="1" applyBorder="1" applyAlignment="1">
      <alignment horizontal="center" vertical="top" wrapText="1"/>
    </xf>
    <xf numFmtId="0" fontId="33" fillId="0" borderId="36" xfId="0" applyFont="1" applyBorder="1" applyAlignment="1">
      <alignment horizontal="center" vertical="top" wrapText="1"/>
    </xf>
    <xf numFmtId="0" fontId="33" fillId="0" borderId="0" xfId="0" applyFont="1" applyBorder="1" applyAlignment="1">
      <alignment horizontal="center" vertical="top" wrapText="1"/>
    </xf>
    <xf numFmtId="0" fontId="33" fillId="0" borderId="34" xfId="0" applyFont="1" applyBorder="1" applyAlignment="1">
      <alignment horizontal="center" vertical="top" wrapText="1"/>
    </xf>
    <xf numFmtId="0" fontId="33" fillId="0" borderId="59" xfId="0" applyFont="1" applyBorder="1" applyAlignment="1">
      <alignment horizontal="center" vertical="top" wrapText="1"/>
    </xf>
    <xf numFmtId="0" fontId="33" fillId="0" borderId="9" xfId="0" applyFont="1" applyBorder="1" applyAlignment="1">
      <alignment horizontal="center" vertical="top" wrapText="1"/>
    </xf>
    <xf numFmtId="0" fontId="33" fillId="0" borderId="60" xfId="0" applyFont="1" applyBorder="1" applyAlignment="1">
      <alignment horizontal="center" vertical="top" wrapText="1"/>
    </xf>
  </cellXfs>
  <cellStyles count="25">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 name="Standard 3" xfId="24" xr:uid="{F0AC4A86-DA06-4D32-98A7-2FC386ECB871}"/>
  </cellStyles>
  <dxfs count="3">
    <dxf>
      <fill>
        <patternFill patternType="solid">
          <fgColor rgb="FFDCE6F1"/>
          <bgColor rgb="FF000000"/>
        </patternFill>
      </fill>
    </dxf>
    <dxf>
      <fill>
        <patternFill patternType="solid">
          <fgColor rgb="FFE4DFEC"/>
          <bgColor rgb="FF000000"/>
        </patternFill>
      </fill>
    </dxf>
    <dxf>
      <fill>
        <patternFill patternType="none">
          <fgColor indexed="64"/>
          <bgColor indexed="65"/>
        </patternFill>
      </fill>
    </dxf>
  </dxfs>
  <tableStyles count="0" defaultTableStyle="TableStyleMedium9" defaultPivotStyle="PivotStyleMedium4"/>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checked="Checked"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olivia.rotzoll@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200025</xdr:colOff>
          <xdr:row>55</xdr:row>
          <xdr:rowOff>28575</xdr:rowOff>
        </xdr:from>
        <xdr:to>
          <xdr:col>6</xdr:col>
          <xdr:colOff>219075</xdr:colOff>
          <xdr:row>55</xdr:row>
          <xdr:rowOff>295275</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55</xdr:row>
          <xdr:rowOff>28575</xdr:rowOff>
        </xdr:from>
        <xdr:to>
          <xdr:col>5</xdr:col>
          <xdr:colOff>180975</xdr:colOff>
          <xdr:row>55</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06"/>
  <sheetViews>
    <sheetView showRuler="0" showWhiteSpace="0" topLeftCell="B5" zoomScaleNormal="100" zoomScaleSheetLayoutView="100" workbookViewId="0">
      <selection activeCell="B11" sqref="B11:C11"/>
    </sheetView>
  </sheetViews>
  <sheetFormatPr baseColWidth="10" defaultColWidth="11.375" defaultRowHeight="15.75" x14ac:dyDescent="0.25"/>
  <cols>
    <col min="1" max="1" width="0.125" customWidth="1"/>
    <col min="2" max="2" width="12.625" customWidth="1"/>
    <col min="3" max="3" width="13" customWidth="1"/>
    <col min="4" max="4" width="5.5" customWidth="1"/>
    <col min="5" max="5" width="11.625" bestFit="1" customWidth="1"/>
    <col min="6" max="6" width="9.5" bestFit="1" customWidth="1"/>
    <col min="7" max="7" width="7.1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125" customWidth="1"/>
  </cols>
  <sheetData>
    <row r="1" spans="2:15" s="1" customFormat="1" ht="29.25" customHeight="1" x14ac:dyDescent="0.25">
      <c r="B1" s="171" t="s">
        <v>38</v>
      </c>
      <c r="C1" s="172"/>
      <c r="D1" s="172"/>
      <c r="E1" s="172"/>
      <c r="F1" s="172"/>
      <c r="G1" s="172"/>
      <c r="H1" s="172"/>
      <c r="I1" s="172"/>
      <c r="J1" s="172"/>
      <c r="K1" s="172"/>
      <c r="L1" s="172"/>
      <c r="M1" s="172"/>
      <c r="N1" s="172"/>
      <c r="O1" s="172"/>
    </row>
    <row r="2" spans="2:15" s="1" customFormat="1" ht="16.5" customHeight="1" thickBot="1" x14ac:dyDescent="0.3">
      <c r="B2" s="186" t="s">
        <v>40</v>
      </c>
      <c r="C2" s="186"/>
      <c r="D2" s="186"/>
      <c r="E2" s="186"/>
      <c r="F2" s="186"/>
      <c r="G2" s="186"/>
      <c r="H2" s="186"/>
      <c r="I2" s="186"/>
      <c r="J2" s="186"/>
      <c r="K2" s="186"/>
      <c r="L2" s="186"/>
      <c r="M2" s="186"/>
      <c r="N2" s="186"/>
      <c r="O2" s="186"/>
    </row>
    <row r="3" spans="2:15" ht="35.1" customHeight="1" x14ac:dyDescent="0.25">
      <c r="B3" s="127" t="s">
        <v>9</v>
      </c>
      <c r="C3" s="128"/>
      <c r="D3" s="129"/>
      <c r="E3" s="179"/>
      <c r="F3" s="179"/>
      <c r="G3" s="179"/>
      <c r="H3" s="179"/>
      <c r="I3" s="180"/>
      <c r="J3" s="180"/>
      <c r="K3" s="180"/>
      <c r="L3" s="180"/>
      <c r="M3" s="180"/>
      <c r="N3" s="180"/>
      <c r="O3" s="181"/>
    </row>
    <row r="4" spans="2:15" ht="35.1" customHeight="1" x14ac:dyDescent="0.25">
      <c r="B4" s="141" t="s">
        <v>8</v>
      </c>
      <c r="C4" s="142"/>
      <c r="D4" s="143"/>
      <c r="E4" s="182"/>
      <c r="F4" s="182"/>
      <c r="G4" s="182"/>
      <c r="H4" s="182"/>
      <c r="I4" s="183"/>
      <c r="J4" s="183"/>
      <c r="K4" s="183"/>
      <c r="L4" s="183"/>
      <c r="M4" s="183"/>
      <c r="N4" s="183"/>
      <c r="O4" s="184"/>
    </row>
    <row r="5" spans="2:15" ht="35.1" customHeight="1" x14ac:dyDescent="0.25">
      <c r="B5" s="141" t="s">
        <v>7</v>
      </c>
      <c r="C5" s="142"/>
      <c r="D5" s="143"/>
      <c r="E5" s="182"/>
      <c r="F5" s="182"/>
      <c r="G5" s="182"/>
      <c r="H5" s="182"/>
      <c r="I5" s="183"/>
      <c r="J5" s="183"/>
      <c r="K5" s="183"/>
      <c r="L5" s="183"/>
      <c r="M5" s="183"/>
      <c r="N5" s="183"/>
      <c r="O5" s="184"/>
    </row>
    <row r="6" spans="2:15" ht="35.1" customHeight="1" x14ac:dyDescent="0.25">
      <c r="B6" s="141" t="s">
        <v>5</v>
      </c>
      <c r="C6" s="142"/>
      <c r="D6" s="143"/>
      <c r="E6" s="182"/>
      <c r="F6" s="182"/>
      <c r="G6" s="182"/>
      <c r="H6" s="182"/>
      <c r="I6" s="182"/>
      <c r="J6" s="182"/>
      <c r="K6" s="182"/>
      <c r="L6" s="182"/>
      <c r="M6" s="182"/>
      <c r="N6" s="182"/>
      <c r="O6" s="185"/>
    </row>
    <row r="7" spans="2:15" ht="35.1" customHeight="1" thickBot="1" x14ac:dyDescent="0.3">
      <c r="B7" s="138" t="s">
        <v>6</v>
      </c>
      <c r="C7" s="139"/>
      <c r="D7" s="140"/>
      <c r="E7" s="135" t="s">
        <v>67</v>
      </c>
      <c r="F7" s="136"/>
      <c r="G7" s="136"/>
      <c r="H7" s="136"/>
      <c r="I7" s="137"/>
      <c r="J7" s="146" t="s">
        <v>16</v>
      </c>
      <c r="K7" s="147"/>
      <c r="L7" s="147"/>
      <c r="M7" s="147"/>
      <c r="N7" s="147"/>
      <c r="O7" s="32">
        <v>6</v>
      </c>
    </row>
    <row r="8" spans="2:15" ht="15.75" customHeight="1" x14ac:dyDescent="0.25">
      <c r="B8" s="158" t="s">
        <v>36</v>
      </c>
      <c r="C8" s="159"/>
      <c r="D8" s="159"/>
      <c r="E8" s="159"/>
      <c r="F8" s="159"/>
      <c r="G8" s="159"/>
      <c r="H8" s="159"/>
      <c r="I8" s="160"/>
      <c r="J8" s="148" t="s">
        <v>37</v>
      </c>
      <c r="K8" s="149"/>
      <c r="L8" s="149"/>
      <c r="M8" s="149"/>
      <c r="N8" s="149"/>
      <c r="O8" s="150"/>
    </row>
    <row r="9" spans="2:15" ht="15.75" customHeight="1" x14ac:dyDescent="0.25">
      <c r="B9" s="154" t="s">
        <v>46</v>
      </c>
      <c r="C9" s="155"/>
      <c r="D9" s="155"/>
      <c r="E9" s="155"/>
      <c r="F9" s="155"/>
      <c r="G9" s="156"/>
      <c r="H9" s="155" t="s">
        <v>27</v>
      </c>
      <c r="I9" s="157"/>
      <c r="J9" s="151"/>
      <c r="K9" s="152"/>
      <c r="L9" s="152"/>
      <c r="M9" s="152"/>
      <c r="N9" s="152"/>
      <c r="O9" s="153"/>
    </row>
    <row r="10" spans="2:15" ht="86.25" customHeight="1" x14ac:dyDescent="0.25">
      <c r="B10" s="144" t="s">
        <v>48</v>
      </c>
      <c r="C10" s="145"/>
      <c r="D10" s="65" t="s">
        <v>59</v>
      </c>
      <c r="E10" s="15" t="s">
        <v>28</v>
      </c>
      <c r="F10" s="15" t="s">
        <v>17</v>
      </c>
      <c r="G10" s="38" t="s">
        <v>25</v>
      </c>
      <c r="H10" s="36" t="s">
        <v>18</v>
      </c>
      <c r="I10" s="16" t="s">
        <v>39</v>
      </c>
      <c r="J10" s="18" t="s">
        <v>19</v>
      </c>
      <c r="K10" s="8" t="s">
        <v>58</v>
      </c>
      <c r="L10" s="21" t="s">
        <v>49</v>
      </c>
      <c r="M10" s="8" t="s">
        <v>21</v>
      </c>
      <c r="N10" s="8" t="s">
        <v>22</v>
      </c>
      <c r="O10" s="17" t="s">
        <v>23</v>
      </c>
    </row>
    <row r="11" spans="2:15" x14ac:dyDescent="0.25">
      <c r="B11" s="133"/>
      <c r="C11" s="134"/>
      <c r="D11" s="42"/>
      <c r="E11" s="9"/>
      <c r="F11" s="10"/>
      <c r="G11" s="39"/>
      <c r="H11" s="37"/>
      <c r="I11" s="14" t="str">
        <f>IF(H11&gt;0,LEFT(TEXT(VLOOKUP($H11,'BA SoPäd'!$A$6:$E$38,3,FALSE),0),45),"")</f>
        <v/>
      </c>
      <c r="J11" s="11"/>
      <c r="K11" s="14" t="str">
        <f>IF(J11&gt;0,LEFT(TEXT(VLOOKUP($J11,'BA SoPäd'!$A$6:$E$38,2,FALSE),0)&amp;"/"&amp;TEXT(VLOOKUP($J11,'BA SoPäd'!$A$6:$E$38,3,FALSE),0),45),"")</f>
        <v/>
      </c>
      <c r="L11" s="42"/>
      <c r="M11" s="7" t="str">
        <f>IF(OR(J11="",L11="A",L11="B",L11="C",L11="D"),"",(VLOOKUP($J11,'BA SoPäd'!$A$6:$E$38,5,FALSE)))</f>
        <v/>
      </c>
      <c r="N11" s="40"/>
      <c r="O11" s="2"/>
    </row>
    <row r="12" spans="2:15" x14ac:dyDescent="0.25">
      <c r="B12" s="133"/>
      <c r="C12" s="134"/>
      <c r="D12" s="42"/>
      <c r="E12" s="9"/>
      <c r="F12" s="10"/>
      <c r="G12" s="39"/>
      <c r="H12" s="37"/>
      <c r="I12" s="14" t="str">
        <f>IF(H12&gt;0,LEFT(TEXT(VLOOKUP($H12,'BA SoPäd'!$A$6:$E$38,3,FALSE),0),45),"")</f>
        <v/>
      </c>
      <c r="J12" s="11"/>
      <c r="K12" s="14" t="str">
        <f>IF(J12&gt;0,LEFT(TEXT(VLOOKUP($J12,'BA SoPäd'!$A$6:$E$38,2,FALSE),0)&amp;"/"&amp;TEXT(VLOOKUP($J12,'BA SoPäd'!$A$6:$E$38,3,FALSE),0),45),"")</f>
        <v/>
      </c>
      <c r="L12" s="42"/>
      <c r="M12" s="7" t="str">
        <f>IF(OR(J12="",L12="A",L12="B",L12="C",L12="D"),"",(VLOOKUP($J12,'BA SoPäd'!$A$6:$E$38,5,FALSE)))</f>
        <v/>
      </c>
      <c r="N12" s="40"/>
      <c r="O12" s="2"/>
    </row>
    <row r="13" spans="2:15" x14ac:dyDescent="0.25">
      <c r="B13" s="133"/>
      <c r="C13" s="134"/>
      <c r="D13" s="42"/>
      <c r="E13" s="9"/>
      <c r="F13" s="10"/>
      <c r="G13" s="39"/>
      <c r="H13" s="37"/>
      <c r="I13" s="14" t="str">
        <f>IF(H13&gt;0,LEFT(TEXT(VLOOKUP($H13,'BA SoPäd'!$A$6:$E$38,3,FALSE),0),45),"")</f>
        <v/>
      </c>
      <c r="J13" s="11"/>
      <c r="K13" s="14" t="str">
        <f>IF(J13&gt;0,LEFT(TEXT(VLOOKUP($J13,'BA SoPäd'!$A$6:$E$38,2,FALSE),0)&amp;"/"&amp;TEXT(VLOOKUP($J13,'BA SoPäd'!$A$6:$E$38,3,FALSE),0),45),"")</f>
        <v/>
      </c>
      <c r="L13" s="42"/>
      <c r="M13" s="7" t="str">
        <f>IF(OR(J13="",L13="A",L13="B",L13="C",L13="D"),"",(VLOOKUP($J13,'BA SoPäd'!$A$6:$E$38,5,FALSE)))</f>
        <v/>
      </c>
      <c r="N13" s="40"/>
      <c r="O13" s="2"/>
    </row>
    <row r="14" spans="2:15" x14ac:dyDescent="0.25">
      <c r="B14" s="133"/>
      <c r="C14" s="134"/>
      <c r="D14" s="42"/>
      <c r="E14" s="9"/>
      <c r="F14" s="10"/>
      <c r="G14" s="39"/>
      <c r="H14" s="37"/>
      <c r="I14" s="14" t="str">
        <f>IF(H14&gt;0,LEFT(TEXT(VLOOKUP($H14,'BA SoPäd'!$A$6:$E$38,3,FALSE),0),45),"")</f>
        <v/>
      </c>
      <c r="J14" s="11"/>
      <c r="K14" s="14" t="str">
        <f>IF(J14&gt;0,LEFT(TEXT(VLOOKUP($J14,'BA SoPäd'!$A$6:$E$38,2,FALSE),0)&amp;"/"&amp;TEXT(VLOOKUP($J14,'BA SoPäd'!$A$6:$E$38,3,FALSE),0),45),"")</f>
        <v/>
      </c>
      <c r="L14" s="42"/>
      <c r="M14" s="7" t="str">
        <f>IF(OR(J14="",L14="A",L14="B",L14="C",L14="D"),"",(VLOOKUP($J14,'BA SoPäd'!$A$6:$E$38,5,FALSE)))</f>
        <v/>
      </c>
      <c r="N14" s="40"/>
      <c r="O14" s="2"/>
    </row>
    <row r="15" spans="2:15" x14ac:dyDescent="0.25">
      <c r="B15" s="133"/>
      <c r="C15" s="134"/>
      <c r="D15" s="42"/>
      <c r="E15" s="9"/>
      <c r="F15" s="10"/>
      <c r="G15" s="39"/>
      <c r="H15" s="37"/>
      <c r="I15" s="14" t="str">
        <f>IF(H15&gt;0,LEFT(TEXT(VLOOKUP($H15,'BA SoPäd'!$A$6:$E$38,3,FALSE),0),45),"")</f>
        <v/>
      </c>
      <c r="J15" s="11"/>
      <c r="K15" s="14" t="str">
        <f>IF(J15&gt;0,LEFT(TEXT(VLOOKUP($J15,'BA SoPäd'!$A$6:$E$38,2,FALSE),0)&amp;"/"&amp;TEXT(VLOOKUP($J15,'BA SoPäd'!$A$6:$E$38,3,FALSE),0),45),"")</f>
        <v/>
      </c>
      <c r="L15" s="42"/>
      <c r="M15" s="7" t="str">
        <f>IF(OR(J15="",L15="A",L15="B",L15="C",L15="D"),"",(VLOOKUP($J15,'BA SoPäd'!$A$6:$E$38,5,FALSE)))</f>
        <v/>
      </c>
      <c r="N15" s="40"/>
      <c r="O15" s="2"/>
    </row>
    <row r="16" spans="2:15" x14ac:dyDescent="0.25">
      <c r="B16" s="133"/>
      <c r="C16" s="134"/>
      <c r="D16" s="42"/>
      <c r="E16" s="9"/>
      <c r="F16" s="10"/>
      <c r="G16" s="39"/>
      <c r="H16" s="37"/>
      <c r="I16" s="14" t="str">
        <f>IF(H16&gt;0,LEFT(TEXT(VLOOKUP($H16,'BA SoPäd'!$A$6:$E$38,3,FALSE),0),45),"")</f>
        <v/>
      </c>
      <c r="J16" s="11"/>
      <c r="K16" s="14" t="str">
        <f>IF(J16&gt;0,LEFT(TEXT(VLOOKUP($J16,'BA SoPäd'!$A$6:$E$38,2,FALSE),0)&amp;"/"&amp;TEXT(VLOOKUP($J16,'BA SoPäd'!$A$6:$E$38,3,FALSE),0),45),"")</f>
        <v/>
      </c>
      <c r="L16" s="42"/>
      <c r="M16" s="7" t="str">
        <f>IF(OR(J16="",L16="A",L16="B",L16="C",L16="D"),"",(VLOOKUP($J16,'BA SoPäd'!$A$6:$E$38,5,FALSE)))</f>
        <v/>
      </c>
      <c r="N16" s="40"/>
      <c r="O16" s="2"/>
    </row>
    <row r="17" spans="2:15" x14ac:dyDescent="0.25">
      <c r="B17" s="133"/>
      <c r="C17" s="134"/>
      <c r="D17" s="42"/>
      <c r="E17" s="9"/>
      <c r="F17" s="10"/>
      <c r="G17" s="39"/>
      <c r="H17" s="37"/>
      <c r="I17" s="14" t="str">
        <f>IF(H17&gt;0,LEFT(TEXT(VLOOKUP($H17,'BA SoPäd'!$A$6:$E$38,3,FALSE),0),45),"")</f>
        <v/>
      </c>
      <c r="J17" s="11"/>
      <c r="K17" s="14" t="str">
        <f>IF(J17&gt;0,LEFT(TEXT(VLOOKUP($J17,'BA SoPäd'!$A$6:$E$38,2,FALSE),0)&amp;"/"&amp;TEXT(VLOOKUP($J17,'BA SoPäd'!$A$6:$E$38,3,FALSE),0),45),"")</f>
        <v/>
      </c>
      <c r="L17" s="42"/>
      <c r="M17" s="7" t="str">
        <f>IF(OR(J17="",L17="A",L17="B",L17="C",L17="D"),"",(VLOOKUP($J17,'BA SoPäd'!$A$6:$E$38,5,FALSE)))</f>
        <v/>
      </c>
      <c r="N17" s="40"/>
      <c r="O17" s="2"/>
    </row>
    <row r="18" spans="2:15" x14ac:dyDescent="0.25">
      <c r="B18" s="133"/>
      <c r="C18" s="134"/>
      <c r="D18" s="42"/>
      <c r="E18" s="9"/>
      <c r="F18" s="10"/>
      <c r="G18" s="39"/>
      <c r="H18" s="37"/>
      <c r="I18" s="14" t="str">
        <f>IF(H18&gt;0,LEFT(TEXT(VLOOKUP($H18,'BA SoPäd'!$A$6:$E$38,3,FALSE),0),45),"")</f>
        <v/>
      </c>
      <c r="J18" s="11"/>
      <c r="K18" s="14" t="str">
        <f>IF(J18&gt;0,LEFT(TEXT(VLOOKUP($J18,'BA SoPäd'!$A$6:$E$38,2,FALSE),0)&amp;"/"&amp;TEXT(VLOOKUP($J18,'BA SoPäd'!$A$6:$E$38,3,FALSE),0),45),"")</f>
        <v/>
      </c>
      <c r="L18" s="42"/>
      <c r="M18" s="7" t="str">
        <f>IF(OR(J18="",L18="A",L18="B",L18="C",L18="D"),"",(VLOOKUP($J18,'BA SoPäd'!$A$6:$E$38,5,FALSE)))</f>
        <v/>
      </c>
      <c r="N18" s="40"/>
      <c r="O18" s="2"/>
    </row>
    <row r="19" spans="2:15" x14ac:dyDescent="0.25">
      <c r="B19" s="133"/>
      <c r="C19" s="134"/>
      <c r="D19" s="42"/>
      <c r="E19" s="9"/>
      <c r="F19" s="10"/>
      <c r="G19" s="39"/>
      <c r="H19" s="37"/>
      <c r="I19" s="14" t="str">
        <f>IF(H19&gt;0,LEFT(TEXT(VLOOKUP($H19,'BA SoPäd'!$A$6:$E$38,3,FALSE),0),45),"")</f>
        <v/>
      </c>
      <c r="J19" s="11"/>
      <c r="K19" s="14" t="str">
        <f>IF(J19&gt;0,LEFT(TEXT(VLOOKUP($J19,'BA SoPäd'!$A$6:$E$38,2,FALSE),0)&amp;"/"&amp;TEXT(VLOOKUP($J19,'BA SoPäd'!$A$6:$E$38,3,FALSE),0),45),"")</f>
        <v/>
      </c>
      <c r="L19" s="42"/>
      <c r="M19" s="7" t="str">
        <f>IF(OR(J19="",L19="A",L19="B",L19="C",L19="D"),"",(VLOOKUP($J19,'BA SoPäd'!$A$6:$E$38,5,FALSE)))</f>
        <v/>
      </c>
      <c r="N19" s="40"/>
      <c r="O19" s="2"/>
    </row>
    <row r="20" spans="2:15" x14ac:dyDescent="0.25">
      <c r="B20" s="133"/>
      <c r="C20" s="134"/>
      <c r="D20" s="42"/>
      <c r="E20" s="9"/>
      <c r="F20" s="10"/>
      <c r="G20" s="39"/>
      <c r="H20" s="37"/>
      <c r="I20" s="14" t="str">
        <f>IF(H20&gt;0,LEFT(TEXT(VLOOKUP($H20,'BA SoPäd'!$A$6:$E$38,3,FALSE),0),45),"")</f>
        <v/>
      </c>
      <c r="J20" s="11"/>
      <c r="K20" s="14" t="str">
        <f>IF(J20&gt;0,LEFT(TEXT(VLOOKUP($J20,'BA SoPäd'!$A$6:$E$38,2,FALSE),0)&amp;"/"&amp;TEXT(VLOOKUP($J20,'BA SoPäd'!$A$6:$E$38,3,FALSE),0),45),"")</f>
        <v/>
      </c>
      <c r="L20" s="42"/>
      <c r="M20" s="7" t="str">
        <f>IF(OR(J20="",L20="A",L20="B",L20="C",L20="D"),"",(VLOOKUP($J20,'BA SoPäd'!$A$6:$E$38,5,FALSE)))</f>
        <v/>
      </c>
      <c r="N20" s="40"/>
      <c r="O20" s="2"/>
    </row>
    <row r="21" spans="2:15" x14ac:dyDescent="0.25">
      <c r="B21" s="133"/>
      <c r="C21" s="134"/>
      <c r="D21" s="42"/>
      <c r="E21" s="9"/>
      <c r="F21" s="10"/>
      <c r="G21" s="39"/>
      <c r="H21" s="37"/>
      <c r="I21" s="14" t="str">
        <f>IF(H21&gt;0,LEFT(TEXT(VLOOKUP($H21,'BA SoPäd'!$A$6:$E$38,3,FALSE),0),45),"")</f>
        <v/>
      </c>
      <c r="J21" s="11"/>
      <c r="K21" s="14" t="str">
        <f>IF(J21&gt;0,LEFT(TEXT(VLOOKUP($J21,'BA SoPäd'!$A$6:$E$38,2,FALSE),0)&amp;"/"&amp;TEXT(VLOOKUP($J21,'BA SoPäd'!$A$6:$E$38,3,FALSE),0),45),"")</f>
        <v/>
      </c>
      <c r="L21" s="42"/>
      <c r="M21" s="7" t="str">
        <f>IF(OR(J21="",L21="A",L21="B",L21="C",L21="D"),"",(VLOOKUP($J21,'BA SoPäd'!$A$6:$E$38,5,FALSE)))</f>
        <v/>
      </c>
      <c r="N21" s="40"/>
      <c r="O21" s="2"/>
    </row>
    <row r="22" spans="2:15" x14ac:dyDescent="0.25">
      <c r="B22" s="133"/>
      <c r="C22" s="134"/>
      <c r="D22" s="42"/>
      <c r="E22" s="9"/>
      <c r="F22" s="10"/>
      <c r="G22" s="39"/>
      <c r="H22" s="37"/>
      <c r="I22" s="14" t="str">
        <f>IF(H22&gt;0,LEFT(TEXT(VLOOKUP($H22,'BA SoPäd'!$A$6:$E$38,3,FALSE),0),45),"")</f>
        <v/>
      </c>
      <c r="J22" s="11"/>
      <c r="K22" s="14" t="str">
        <f>IF(J22&gt;0,LEFT(TEXT(VLOOKUP($J22,'BA SoPäd'!$A$6:$E$38,2,FALSE),0)&amp;"/"&amp;TEXT(VLOOKUP($J22,'BA SoPäd'!$A$6:$E$38,3,FALSE),0),45),"")</f>
        <v/>
      </c>
      <c r="L22" s="42"/>
      <c r="M22" s="7" t="str">
        <f>IF(OR(J22="",L22="A",L22="B",L22="C",L22="D"),"",(VLOOKUP($J22,'BA SoPäd'!$A$6:$E$38,5,FALSE)))</f>
        <v/>
      </c>
      <c r="N22" s="40"/>
      <c r="O22" s="2"/>
    </row>
    <row r="23" spans="2:15" x14ac:dyDescent="0.25">
      <c r="B23" s="133"/>
      <c r="C23" s="134"/>
      <c r="D23" s="42"/>
      <c r="E23" s="9"/>
      <c r="F23" s="10"/>
      <c r="G23" s="39"/>
      <c r="H23" s="37"/>
      <c r="I23" s="14" t="str">
        <f>IF(H23&gt;0,LEFT(TEXT(VLOOKUP($H23,'BA SoPäd'!$A$6:$E$38,3,FALSE),0),45),"")</f>
        <v/>
      </c>
      <c r="J23" s="11"/>
      <c r="K23" s="14" t="str">
        <f>IF(J23&gt;0,LEFT(TEXT(VLOOKUP($J23,'BA SoPäd'!$A$6:$E$38,2,FALSE),0)&amp;"/"&amp;TEXT(VLOOKUP($J23,'BA SoPäd'!$A$6:$E$38,3,FALSE),0),45),"")</f>
        <v/>
      </c>
      <c r="L23" s="42" t="s">
        <v>26</v>
      </c>
      <c r="M23" s="7" t="str">
        <f>IF(OR(J23="",L23="A",L23="B",L23="C",L23="D"),"",(VLOOKUP($J23,'BA SoPäd'!$A$6:$E$38,5,FALSE)))</f>
        <v/>
      </c>
      <c r="N23" s="40"/>
      <c r="O23" s="2"/>
    </row>
    <row r="24" spans="2:15" x14ac:dyDescent="0.25">
      <c r="B24" s="133"/>
      <c r="C24" s="134"/>
      <c r="D24" s="42"/>
      <c r="E24" s="9"/>
      <c r="F24" s="10"/>
      <c r="G24" s="39"/>
      <c r="H24" s="37"/>
      <c r="I24" s="14" t="str">
        <f>IF(H24&gt;0,LEFT(TEXT(VLOOKUP($H24,'BA SoPäd'!$A$6:$E$38,3,FALSE),0),45),"")</f>
        <v/>
      </c>
      <c r="J24" s="11"/>
      <c r="K24" s="14" t="str">
        <f>IF(J24&gt;0,LEFT(TEXT(VLOOKUP($J24,'BA SoPäd'!$A$6:$E$38,2,FALSE),0)&amp;"/"&amp;TEXT(VLOOKUP($J24,'BA SoPäd'!$A$6:$E$38,3,FALSE),0),45),"")</f>
        <v/>
      </c>
      <c r="L24" s="42" t="s">
        <v>26</v>
      </c>
      <c r="M24" s="7" t="str">
        <f>IF(OR(J24="",L24="A",L24="B",L24="C",L24="D"),"",(VLOOKUP($J24,'BA SoPäd'!$A$6:$E$38,5,FALSE)))</f>
        <v/>
      </c>
      <c r="N24" s="40"/>
      <c r="O24" s="2"/>
    </row>
    <row r="25" spans="2:15" x14ac:dyDescent="0.25">
      <c r="B25" s="133"/>
      <c r="C25" s="134"/>
      <c r="D25" s="42"/>
      <c r="E25" s="9"/>
      <c r="F25" s="10"/>
      <c r="G25" s="39"/>
      <c r="H25" s="37"/>
      <c r="I25" s="14" t="str">
        <f>IF(H25&gt;0,LEFT(TEXT(VLOOKUP($H25,'BA SoPäd'!$A$6:$E$38,3,FALSE),0),45),"")</f>
        <v/>
      </c>
      <c r="J25" s="11"/>
      <c r="K25" s="14" t="str">
        <f>IF(J25&gt;0,LEFT(TEXT(VLOOKUP($J25,'BA SoPäd'!$A$6:$E$38,2,FALSE),0)&amp;"/"&amp;TEXT(VLOOKUP($J25,'BA SoPäd'!$A$6:$E$38,3,FALSE),0),45),"")</f>
        <v/>
      </c>
      <c r="L25" s="42" t="s">
        <v>26</v>
      </c>
      <c r="M25" s="7" t="str">
        <f>IF(OR(J25="",L25="A",L25="B",L25="C",L25="D"),"",(VLOOKUP($J25,'BA SoPäd'!$A$6:$E$38,5,FALSE)))</f>
        <v/>
      </c>
      <c r="N25" s="40"/>
      <c r="O25" s="2"/>
    </row>
    <row r="26" spans="2:15" x14ac:dyDescent="0.25">
      <c r="B26" s="133"/>
      <c r="C26" s="134"/>
      <c r="D26" s="42"/>
      <c r="E26" s="9"/>
      <c r="F26" s="10"/>
      <c r="G26" s="39"/>
      <c r="H26" s="37"/>
      <c r="I26" s="14" t="str">
        <f>IF(H26&gt;0,LEFT(TEXT(VLOOKUP($H26,'BA SoPäd'!$A$6:$E$38,3,FALSE),0),45),"")</f>
        <v/>
      </c>
      <c r="J26" s="11"/>
      <c r="K26" s="14" t="str">
        <f>IF(J26&gt;0,LEFT(TEXT(VLOOKUP($J26,'BA SoPäd'!$A$6:$E$38,2,FALSE),0)&amp;"/"&amp;TEXT(VLOOKUP($J26,'BA SoPäd'!$A$6:$E$38,3,FALSE),0),45),"")</f>
        <v/>
      </c>
      <c r="L26" s="42" t="s">
        <v>26</v>
      </c>
      <c r="M26" s="7" t="str">
        <f>IF(OR(J26="",L26="A",L26="B",L26="C",L26="D"),"",(VLOOKUP($J26,'BA SoPäd'!$A$6:$E$38,5,FALSE)))</f>
        <v/>
      </c>
      <c r="N26" s="40"/>
      <c r="O26" s="2"/>
    </row>
    <row r="27" spans="2:15" x14ac:dyDescent="0.25">
      <c r="B27" s="133"/>
      <c r="C27" s="134"/>
      <c r="D27" s="42"/>
      <c r="E27" s="9"/>
      <c r="F27" s="10"/>
      <c r="G27" s="39"/>
      <c r="H27" s="37"/>
      <c r="I27" s="14" t="str">
        <f>IF(H27&gt;0,LEFT(TEXT(VLOOKUP($H27,'BA SoPäd'!$A$6:$E$38,3,FALSE),0),45),"")</f>
        <v/>
      </c>
      <c r="J27" s="11"/>
      <c r="K27" s="14" t="str">
        <f>IF(J27&gt;0,LEFT(TEXT(VLOOKUP($J27,'BA SoPäd'!$A$6:$E$38,2,FALSE),0)&amp;"/"&amp;TEXT(VLOOKUP($J27,'BA SoPäd'!$A$6:$E$38,3,FALSE),0),45),"")</f>
        <v/>
      </c>
      <c r="L27" s="42" t="s">
        <v>26</v>
      </c>
      <c r="M27" s="7" t="str">
        <f>IF(OR(J27="",L27="A",L27="B",L27="C",L27="D"),"",(VLOOKUP($J27,'BA SoPäd'!$A$6:$E$38,5,FALSE)))</f>
        <v/>
      </c>
      <c r="N27" s="40"/>
      <c r="O27" s="2"/>
    </row>
    <row r="28" spans="2:15" x14ac:dyDescent="0.25">
      <c r="B28" s="133"/>
      <c r="C28" s="134"/>
      <c r="D28" s="42"/>
      <c r="E28" s="9"/>
      <c r="F28" s="10"/>
      <c r="G28" s="39"/>
      <c r="H28" s="37"/>
      <c r="I28" s="14" t="str">
        <f>IF(H28&gt;0,LEFT(TEXT(VLOOKUP($H28,'BA SoPäd'!$A$6:$E$38,3,FALSE),0),45),"")</f>
        <v/>
      </c>
      <c r="J28" s="11"/>
      <c r="K28" s="14" t="str">
        <f>IF(J28&gt;0,LEFT(TEXT(VLOOKUP($J28,'BA SoPäd'!$A$6:$E$38,2,FALSE),0)&amp;"/"&amp;TEXT(VLOOKUP($J28,'BA SoPäd'!$A$6:$E$38,3,FALSE),0),45),"")</f>
        <v/>
      </c>
      <c r="L28" s="42" t="s">
        <v>26</v>
      </c>
      <c r="M28" s="7" t="str">
        <f>IF(OR(J28="",L28="A",L28="B",L28="C",L28="D"),"",(VLOOKUP($J28,'BA SoPäd'!$A$6:$E$38,5,FALSE)))</f>
        <v/>
      </c>
      <c r="N28" s="40"/>
      <c r="O28" s="2"/>
    </row>
    <row r="29" spans="2:15" x14ac:dyDescent="0.25">
      <c r="B29" s="133"/>
      <c r="C29" s="134"/>
      <c r="D29" s="42"/>
      <c r="E29" s="9"/>
      <c r="F29" s="10"/>
      <c r="G29" s="39"/>
      <c r="H29" s="37"/>
      <c r="I29" s="14" t="str">
        <f>IF(H29&gt;0,LEFT(TEXT(VLOOKUP($H29,'BA SoPäd'!$A$6:$E$38,3,FALSE),0),45),"")</f>
        <v/>
      </c>
      <c r="J29" s="11"/>
      <c r="K29" s="14" t="str">
        <f>IF(J29&gt;0,LEFT(TEXT(VLOOKUP($J29,'BA SoPäd'!$A$6:$E$38,2,FALSE),0)&amp;"/"&amp;TEXT(VLOOKUP($J29,'BA SoPäd'!$A$6:$E$38,3,FALSE),0),45),"")</f>
        <v/>
      </c>
      <c r="L29" s="42" t="s">
        <v>26</v>
      </c>
      <c r="M29" s="7" t="str">
        <f>IF(OR(J29="",L29="A",L29="B",L29="C",L29="D"),"",(VLOOKUP($J29,'BA SoPäd'!$A$6:$E$38,5,FALSE)))</f>
        <v/>
      </c>
      <c r="N29" s="40"/>
      <c r="O29" s="2"/>
    </row>
    <row r="30" spans="2:15" x14ac:dyDescent="0.25">
      <c r="B30" s="133"/>
      <c r="C30" s="134"/>
      <c r="D30" s="42"/>
      <c r="E30" s="9"/>
      <c r="F30" s="10"/>
      <c r="G30" s="39"/>
      <c r="H30" s="37"/>
      <c r="I30" s="14" t="str">
        <f>IF(H30&gt;0,LEFT(TEXT(VLOOKUP($H30,'BA SoPäd'!$A$6:$E$38,3,FALSE),0),45),"")</f>
        <v/>
      </c>
      <c r="J30" s="11"/>
      <c r="K30" s="14" t="str">
        <f>IF(J30&gt;0,LEFT(TEXT(VLOOKUP($J30,'BA SoPäd'!$A$6:$E$38,2,FALSE),0)&amp;"/"&amp;TEXT(VLOOKUP($J30,'BA SoPäd'!$A$6:$E$38,3,FALSE),0),45),"")</f>
        <v/>
      </c>
      <c r="L30" s="42" t="s">
        <v>26</v>
      </c>
      <c r="M30" s="7" t="str">
        <f>IF(OR(J30="",L30="A",L30="B",L30="C",L30="D"),"",(VLOOKUP($J30,'BA SoPäd'!$A$6:$E$38,5,FALSE)))</f>
        <v/>
      </c>
      <c r="N30" s="40"/>
      <c r="O30" s="2"/>
    </row>
    <row r="31" spans="2:15" x14ac:dyDescent="0.25">
      <c r="B31" s="133"/>
      <c r="C31" s="134"/>
      <c r="D31" s="42"/>
      <c r="E31" s="9"/>
      <c r="F31" s="10"/>
      <c r="G31" s="39"/>
      <c r="H31" s="37"/>
      <c r="I31" s="14" t="str">
        <f>IF(H31&gt;0,LEFT(TEXT(VLOOKUP($H31,'BA SoPäd'!$A$6:$E$38,3,FALSE),0),45),"")</f>
        <v/>
      </c>
      <c r="J31" s="11"/>
      <c r="K31" s="14" t="str">
        <f>IF(J31&gt;0,LEFT(TEXT(VLOOKUP($J31,'BA SoPäd'!$A$6:$E$38,2,FALSE),0)&amp;"/"&amp;TEXT(VLOOKUP($J31,'BA SoPäd'!$A$6:$E$38,3,FALSE),0),45),"")</f>
        <v/>
      </c>
      <c r="L31" s="42" t="s">
        <v>26</v>
      </c>
      <c r="M31" s="7" t="str">
        <f>IF(OR(J31="",L31="A",L31="B",L31="C",L31="D"),"",(VLOOKUP($J31,'BA SoPäd'!$A$6:$E$38,5,FALSE)))</f>
        <v/>
      </c>
      <c r="N31" s="40"/>
      <c r="O31" s="2"/>
    </row>
    <row r="32" spans="2:15" x14ac:dyDescent="0.25">
      <c r="B32" s="133"/>
      <c r="C32" s="134"/>
      <c r="D32" s="42"/>
      <c r="E32" s="9"/>
      <c r="F32" s="10"/>
      <c r="G32" s="39"/>
      <c r="H32" s="37"/>
      <c r="I32" s="14" t="str">
        <f>IF(H32&gt;0,LEFT(TEXT(VLOOKUP($H32,'BA SoPäd'!$A$6:$E$38,3,FALSE),0),45),"")</f>
        <v/>
      </c>
      <c r="J32" s="11"/>
      <c r="K32" s="14" t="str">
        <f>IF(J32&gt;0,LEFT(TEXT(VLOOKUP($J32,'BA SoPäd'!$A$6:$E$38,2,FALSE),0)&amp;"/"&amp;TEXT(VLOOKUP($J32,'BA SoPäd'!$A$6:$E$38,3,FALSE),0),45),"")</f>
        <v/>
      </c>
      <c r="L32" s="42" t="s">
        <v>26</v>
      </c>
      <c r="M32" s="7" t="str">
        <f>IF(OR(J32="",L32="A",L32="B",L32="C",L32="D"),"",(VLOOKUP($J32,'BA SoPäd'!$A$6:$E$38,5,FALSE)))</f>
        <v/>
      </c>
      <c r="N32" s="40"/>
      <c r="O32" s="2"/>
    </row>
    <row r="33" spans="2:15" x14ac:dyDescent="0.25">
      <c r="B33" s="133"/>
      <c r="C33" s="134"/>
      <c r="D33" s="42"/>
      <c r="E33" s="9"/>
      <c r="F33" s="10"/>
      <c r="G33" s="39"/>
      <c r="H33" s="37"/>
      <c r="I33" s="14" t="str">
        <f>IF(H33&gt;0,LEFT(TEXT(VLOOKUP($H33,'BA SoPäd'!$A$6:$E$38,3,FALSE),0),45),"")</f>
        <v/>
      </c>
      <c r="J33" s="11"/>
      <c r="K33" s="14" t="str">
        <f>IF(J33&gt;0,LEFT(TEXT(VLOOKUP($J33,'BA SoPäd'!$A$6:$E$38,2,FALSE),0)&amp;"/"&amp;TEXT(VLOOKUP($J33,'BA SoPäd'!$A$6:$E$38,3,FALSE),0),45),"")</f>
        <v/>
      </c>
      <c r="L33" s="42" t="s">
        <v>26</v>
      </c>
      <c r="M33" s="7" t="str">
        <f>IF(OR(J33="",L33="A",L33="B",L33="C",L33="D"),"",(VLOOKUP($J33,'BA SoPäd'!$A$6:$E$38,5,FALSE)))</f>
        <v/>
      </c>
      <c r="N33" s="40"/>
      <c r="O33" s="2"/>
    </row>
    <row r="34" spans="2:15" x14ac:dyDescent="0.25">
      <c r="B34" s="133"/>
      <c r="C34" s="134"/>
      <c r="D34" s="42"/>
      <c r="E34" s="9"/>
      <c r="F34" s="10"/>
      <c r="G34" s="39"/>
      <c r="H34" s="37"/>
      <c r="I34" s="14" t="str">
        <f>IF(H34&gt;0,LEFT(TEXT(VLOOKUP($H34,'BA SoPäd'!$A$6:$E$38,3,FALSE),0),45),"")</f>
        <v/>
      </c>
      <c r="J34" s="11"/>
      <c r="K34" s="14" t="str">
        <f>IF(J34&gt;0,LEFT(TEXT(VLOOKUP($J34,'BA SoPäd'!$A$6:$E$38,2,FALSE),0)&amp;"/"&amp;TEXT(VLOOKUP($J34,'BA SoPäd'!$A$6:$E$38,3,FALSE),0),45),"")</f>
        <v/>
      </c>
      <c r="L34" s="42" t="s">
        <v>26</v>
      </c>
      <c r="M34" s="7" t="str">
        <f>IF(OR(J34="",L34="A",L34="B",L34="C",L34="D"),"",(VLOOKUP($J34,'BA SoPäd'!$A$6:$E$38,5,FALSE)))</f>
        <v/>
      </c>
      <c r="N34" s="40"/>
      <c r="O34" s="2"/>
    </row>
    <row r="35" spans="2:15" x14ac:dyDescent="0.25">
      <c r="B35" s="133"/>
      <c r="C35" s="134"/>
      <c r="D35" s="42"/>
      <c r="E35" s="9"/>
      <c r="F35" s="10"/>
      <c r="G35" s="39"/>
      <c r="H35" s="37"/>
      <c r="I35" s="14" t="str">
        <f>IF(H35&gt;0,LEFT(TEXT(VLOOKUP($H35,'BA SoPäd'!$A$6:$E$38,3,FALSE),0),45),"")</f>
        <v/>
      </c>
      <c r="J35" s="11"/>
      <c r="K35" s="14" t="str">
        <f>IF(J35&gt;0,LEFT(TEXT(VLOOKUP($J35,'BA SoPäd'!$A$6:$E$38,2,FALSE),0)&amp;"/"&amp;TEXT(VLOOKUP($J35,'BA SoPäd'!$A$6:$E$38,3,FALSE),0),45),"")</f>
        <v/>
      </c>
      <c r="L35" s="42" t="s">
        <v>26</v>
      </c>
      <c r="M35" s="7" t="str">
        <f>IF(OR(J35="",L35="A",L35="B",L35="C",L35="D"),"",(VLOOKUP($J35,'BA SoPäd'!$A$6:$E$38,5,FALSE)))</f>
        <v/>
      </c>
      <c r="N35" s="40"/>
      <c r="O35" s="2"/>
    </row>
    <row r="36" spans="2:15" x14ac:dyDescent="0.25">
      <c r="B36" s="133"/>
      <c r="C36" s="134"/>
      <c r="D36" s="42"/>
      <c r="E36" s="9"/>
      <c r="F36" s="10"/>
      <c r="G36" s="39"/>
      <c r="H36" s="37"/>
      <c r="I36" s="14" t="str">
        <f>IF(H36&gt;0,LEFT(TEXT(VLOOKUP($H36,'BA SoPäd'!$A$6:$E$38,3,FALSE),0),45),"")</f>
        <v/>
      </c>
      <c r="J36" s="11"/>
      <c r="K36" s="14" t="str">
        <f>IF(J36&gt;0,LEFT(TEXT(VLOOKUP($J36,'BA SoPäd'!$A$6:$E$38,2,FALSE),0)&amp;"/"&amp;TEXT(VLOOKUP($J36,'BA SoPäd'!$A$6:$E$38,3,FALSE),0),45),"")</f>
        <v/>
      </c>
      <c r="L36" s="42" t="s">
        <v>26</v>
      </c>
      <c r="M36" s="7" t="str">
        <f>IF(OR(J36="",L36="A",L36="B",L36="C",L36="D"),"",(VLOOKUP($J36,'BA SoPäd'!$A$6:$E$38,5,FALSE)))</f>
        <v/>
      </c>
      <c r="N36" s="40"/>
      <c r="O36" s="2"/>
    </row>
    <row r="37" spans="2:15" x14ac:dyDescent="0.25">
      <c r="B37" s="133"/>
      <c r="C37" s="134"/>
      <c r="D37" s="42"/>
      <c r="E37" s="9"/>
      <c r="F37" s="10"/>
      <c r="G37" s="39"/>
      <c r="H37" s="37"/>
      <c r="I37" s="14" t="str">
        <f>IF(H37&gt;0,LEFT(TEXT(VLOOKUP($H37,'BA SoPäd'!$A$6:$E$38,3,FALSE),0),45),"")</f>
        <v/>
      </c>
      <c r="J37" s="11"/>
      <c r="K37" s="14" t="str">
        <f>IF(J37&gt;0,LEFT(TEXT(VLOOKUP($J37,'BA SoPäd'!$A$6:$E$38,2,FALSE),0)&amp;"/"&amp;TEXT(VLOOKUP($J37,'BA SoPäd'!$A$6:$E$38,3,FALSE),0),45),"")</f>
        <v/>
      </c>
      <c r="L37" s="42" t="s">
        <v>26</v>
      </c>
      <c r="M37" s="7" t="str">
        <f>IF(OR(J37="",L37="A",L37="B",L37="C",L37="D"),"",(VLOOKUP($J37,'BA SoPäd'!$A$6:$E$38,5,FALSE)))</f>
        <v/>
      </c>
      <c r="N37" s="40"/>
      <c r="O37" s="2"/>
    </row>
    <row r="38" spans="2:15" x14ac:dyDescent="0.25">
      <c r="B38" s="133"/>
      <c r="C38" s="134"/>
      <c r="D38" s="42"/>
      <c r="E38" s="9"/>
      <c r="F38" s="10"/>
      <c r="G38" s="39"/>
      <c r="H38" s="37"/>
      <c r="I38" s="14" t="str">
        <f>IF(H38&gt;0,LEFT(TEXT(VLOOKUP($H38,'BA SoPäd'!$A$6:$E$38,3,FALSE),0),45),"")</f>
        <v/>
      </c>
      <c r="J38" s="11"/>
      <c r="K38" s="14" t="str">
        <f>IF(J38&gt;0,LEFT(TEXT(VLOOKUP($J38,'BA SoPäd'!$A$6:$E$38,2,FALSE),0)&amp;"/"&amp;TEXT(VLOOKUP($J38,'BA SoPäd'!$A$6:$E$38,3,FALSE),0),45),"")</f>
        <v/>
      </c>
      <c r="L38" s="42" t="s">
        <v>26</v>
      </c>
      <c r="M38" s="7" t="str">
        <f>IF(OR(J38="",L38="A",L38="B",L38="C",L38="D"),"",(VLOOKUP($J38,'BA SoPäd'!$A$6:$E$38,5,FALSE)))</f>
        <v/>
      </c>
      <c r="N38" s="40"/>
      <c r="O38" s="2"/>
    </row>
    <row r="39" spans="2:15" x14ac:dyDescent="0.25">
      <c r="B39" s="133"/>
      <c r="C39" s="134"/>
      <c r="D39" s="42"/>
      <c r="E39" s="9"/>
      <c r="F39" s="10"/>
      <c r="G39" s="39"/>
      <c r="H39" s="37"/>
      <c r="I39" s="14" t="str">
        <f>IF(H39&gt;0,LEFT(TEXT(VLOOKUP($H39,'BA SoPäd'!$A$6:$E$38,3,FALSE),0),45),"")</f>
        <v/>
      </c>
      <c r="J39" s="11"/>
      <c r="K39" s="14" t="str">
        <f>IF(J39&gt;0,LEFT(TEXT(VLOOKUP($J39,'BA SoPäd'!$A$6:$E$38,2,FALSE),0)&amp;"/"&amp;TEXT(VLOOKUP($J39,'BA SoPäd'!$A$6:$E$38,3,FALSE),0),45),"")</f>
        <v/>
      </c>
      <c r="L39" s="42" t="s">
        <v>26</v>
      </c>
      <c r="M39" s="7" t="str">
        <f>IF(OR(J39="",L39="A",L39="B",L39="C",L39="D"),"",(VLOOKUP($J39,'BA SoPäd'!$A$6:$E$38,5,FALSE)))</f>
        <v/>
      </c>
      <c r="N39" s="40"/>
      <c r="O39" s="2"/>
    </row>
    <row r="40" spans="2:15" x14ac:dyDescent="0.25">
      <c r="B40" s="133"/>
      <c r="C40" s="134"/>
      <c r="D40" s="42"/>
      <c r="E40" s="9"/>
      <c r="F40" s="10"/>
      <c r="G40" s="39"/>
      <c r="H40" s="37"/>
      <c r="I40" s="14" t="str">
        <f>IF(H40&gt;0,LEFT(TEXT(VLOOKUP($H40,'BA SoPäd'!$A$6:$E$38,3,FALSE),0),45),"")</f>
        <v/>
      </c>
      <c r="J40" s="11"/>
      <c r="K40" s="14" t="str">
        <f>IF(J40&gt;0,LEFT(TEXT(VLOOKUP($J40,'BA SoPäd'!$A$6:$E$38,2,FALSE),0)&amp;"/"&amp;TEXT(VLOOKUP($J40,'BA SoPäd'!$A$6:$E$38,3,FALSE),0),45),"")</f>
        <v/>
      </c>
      <c r="L40" s="42" t="s">
        <v>26</v>
      </c>
      <c r="M40" s="7" t="str">
        <f>IF(OR(J40="",L40="A",L40="B",L40="C",L40="D"),"",(VLOOKUP($J40,'BA SoPäd'!$A$6:$E$38,5,FALSE)))</f>
        <v/>
      </c>
      <c r="N40" s="40"/>
      <c r="O40" s="2"/>
    </row>
    <row r="41" spans="2:15" x14ac:dyDescent="0.25">
      <c r="B41" s="133"/>
      <c r="C41" s="134"/>
      <c r="D41" s="42"/>
      <c r="E41" s="9"/>
      <c r="F41" s="10"/>
      <c r="G41" s="39"/>
      <c r="H41" s="37"/>
      <c r="I41" s="14" t="str">
        <f>IF(H41&gt;0,LEFT(TEXT(VLOOKUP($H41,'BA SoPäd'!$A$6:$E$38,3,FALSE),0),45),"")</f>
        <v/>
      </c>
      <c r="J41" s="11"/>
      <c r="K41" s="14" t="str">
        <f>IF(J41&gt;0,LEFT(TEXT(VLOOKUP($J41,'BA SoPäd'!$A$6:$E$38,2,FALSE),0)&amp;"/"&amp;TEXT(VLOOKUP($J41,'BA SoPäd'!$A$6:$E$38,3,FALSE),0),45),"")</f>
        <v/>
      </c>
      <c r="L41" s="42" t="s">
        <v>26</v>
      </c>
      <c r="M41" s="7" t="str">
        <f>IF(OR(J41="",L41="A",L41="B",L41="C",L41="D"),"",(VLOOKUP($J41,'BA SoPäd'!$A$6:$E$38,5,FALSE)))</f>
        <v/>
      </c>
      <c r="N41" s="40"/>
      <c r="O41" s="2"/>
    </row>
    <row r="42" spans="2:15" x14ac:dyDescent="0.25">
      <c r="B42" s="133"/>
      <c r="C42" s="134"/>
      <c r="D42" s="42"/>
      <c r="E42" s="9"/>
      <c r="F42" s="10"/>
      <c r="G42" s="39"/>
      <c r="H42" s="37"/>
      <c r="I42" s="14" t="str">
        <f>IF(H42&gt;0,LEFT(TEXT(VLOOKUP($H42,'BA SoPäd'!$A$6:$E$38,3,FALSE),0),45),"")</f>
        <v/>
      </c>
      <c r="J42" s="11"/>
      <c r="K42" s="14" t="str">
        <f>IF(J42&gt;0,LEFT(TEXT(VLOOKUP($J42,'BA SoPäd'!$A$6:$E$38,2,FALSE),0)&amp;"/"&amp;TEXT(VLOOKUP($J42,'BA SoPäd'!$A$6:$E$38,3,FALSE),0),45),"")</f>
        <v/>
      </c>
      <c r="L42" s="42" t="s">
        <v>26</v>
      </c>
      <c r="M42" s="7" t="str">
        <f>IF(OR(J42="",L42="A",L42="B",L42="C",L42="D"),"",(VLOOKUP($J42,'BA SoPäd'!$A$6:$E$38,5,FALSE)))</f>
        <v/>
      </c>
      <c r="N42" s="40"/>
      <c r="O42" s="2"/>
    </row>
    <row r="43" spans="2:15" x14ac:dyDescent="0.25">
      <c r="B43" s="133"/>
      <c r="C43" s="134"/>
      <c r="D43" s="42"/>
      <c r="E43" s="9"/>
      <c r="F43" s="10"/>
      <c r="G43" s="39"/>
      <c r="H43" s="37"/>
      <c r="I43" s="14" t="str">
        <f>IF(H43&gt;0,LEFT(TEXT(VLOOKUP($H43,'BA SoPäd'!$A$6:$E$38,3,FALSE),0),45),"")</f>
        <v/>
      </c>
      <c r="J43" s="11"/>
      <c r="K43" s="14" t="str">
        <f>IF(J43&gt;0,LEFT(TEXT(VLOOKUP($J43,'BA SoPäd'!$A$6:$E$38,2,FALSE),0)&amp;"/"&amp;TEXT(VLOOKUP($J43,'BA SoPäd'!$A$6:$E$38,3,FALSE),0),45),"")</f>
        <v/>
      </c>
      <c r="L43" s="42" t="s">
        <v>26</v>
      </c>
      <c r="M43" s="7" t="str">
        <f>IF(OR(J43="",L43="A",L43="B",L43="C",L43="D"),"",(VLOOKUP($J43,'BA SoPäd'!$A$6:$E$38,5,FALSE)))</f>
        <v/>
      </c>
      <c r="N43" s="40"/>
      <c r="O43" s="2"/>
    </row>
    <row r="44" spans="2:15" x14ac:dyDescent="0.25">
      <c r="B44" s="133"/>
      <c r="C44" s="134"/>
      <c r="D44" s="42"/>
      <c r="E44" s="9"/>
      <c r="F44" s="10"/>
      <c r="G44" s="39"/>
      <c r="H44" s="37"/>
      <c r="I44" s="14" t="str">
        <f>IF(H44&gt;0,LEFT(TEXT(VLOOKUP($H44,'BA SoPäd'!$A$6:$E$38,3,FALSE),0),45),"")</f>
        <v/>
      </c>
      <c r="J44" s="11"/>
      <c r="K44" s="14" t="str">
        <f>IF(J44&gt;0,LEFT(TEXT(VLOOKUP($J44,'BA SoPäd'!$A$6:$E$38,2,FALSE),0)&amp;"/"&amp;TEXT(VLOOKUP($J44,'BA SoPäd'!$A$6:$E$38,3,FALSE),0),45),"")</f>
        <v/>
      </c>
      <c r="L44" s="42" t="s">
        <v>26</v>
      </c>
      <c r="M44" s="7" t="str">
        <f>IF(OR(J44="",L44="A",L44="B",L44="C",L44="D"),"",(VLOOKUP($J44,'BA SoPäd'!$A$6:$E$38,5,FALSE)))</f>
        <v/>
      </c>
      <c r="N44" s="40"/>
      <c r="O44" s="2"/>
    </row>
    <row r="45" spans="2:15" x14ac:dyDescent="0.25">
      <c r="B45" s="133"/>
      <c r="C45" s="134"/>
      <c r="D45" s="42"/>
      <c r="E45" s="9"/>
      <c r="F45" s="10"/>
      <c r="G45" s="39"/>
      <c r="H45" s="37"/>
      <c r="I45" s="14" t="str">
        <f>IF(H45&gt;0,LEFT(TEXT(VLOOKUP($H45,'BA SoPäd'!$A$6:$E$38,3,FALSE),0),45),"")</f>
        <v/>
      </c>
      <c r="J45" s="11"/>
      <c r="K45" s="14" t="str">
        <f>IF(J45&gt;0,LEFT(TEXT(VLOOKUP($J45,'BA SoPäd'!$A$6:$E$38,2,FALSE),0)&amp;"/"&amp;TEXT(VLOOKUP($J45,'BA SoPäd'!$A$6:$E$38,3,FALSE),0),45),"")</f>
        <v/>
      </c>
      <c r="L45" s="42" t="s">
        <v>26</v>
      </c>
      <c r="M45" s="7" t="str">
        <f>IF(OR(J45="",L45="A",L45="B",L45="C",L45="D"),"",(VLOOKUP($J45,'BA SoPäd'!$A$6:$E$38,5,FALSE)))</f>
        <v/>
      </c>
      <c r="N45" s="40"/>
      <c r="O45" s="2"/>
    </row>
    <row r="46" spans="2:15" x14ac:dyDescent="0.25">
      <c r="B46" s="133"/>
      <c r="C46" s="134"/>
      <c r="D46" s="42"/>
      <c r="E46" s="9"/>
      <c r="F46" s="10"/>
      <c r="G46" s="39"/>
      <c r="H46" s="37"/>
      <c r="I46" s="14" t="str">
        <f>IF(H46&gt;0,LEFT(TEXT(VLOOKUP($H46,'BA SoPäd'!$A$6:$E$38,3,FALSE),0),45),"")</f>
        <v/>
      </c>
      <c r="J46" s="11"/>
      <c r="K46" s="14" t="str">
        <f>IF(J46&gt;0,LEFT(TEXT(VLOOKUP($J46,'BA SoPäd'!$A$6:$E$38,2,FALSE),0)&amp;"/"&amp;TEXT(VLOOKUP($J46,'BA SoPäd'!$A$6:$E$38,3,FALSE),0),45),"")</f>
        <v/>
      </c>
      <c r="L46" s="42" t="s">
        <v>26</v>
      </c>
      <c r="M46" s="7" t="str">
        <f>IF(OR(J46="",L46="A",L46="B",L46="C",L46="D"),"",(VLOOKUP($J46,'BA SoPäd'!$A$6:$E$38,5,FALSE)))</f>
        <v/>
      </c>
      <c r="N46" s="40"/>
      <c r="O46" s="2"/>
    </row>
    <row r="47" spans="2:15" x14ac:dyDescent="0.25">
      <c r="B47" s="133"/>
      <c r="C47" s="134"/>
      <c r="D47" s="42"/>
      <c r="E47" s="9"/>
      <c r="F47" s="10"/>
      <c r="G47" s="39"/>
      <c r="H47" s="37"/>
      <c r="I47" s="14" t="str">
        <f>IF(H47&gt;0,LEFT(TEXT(VLOOKUP($H47,'BA SoPäd'!$A$6:$E$38,3,FALSE),0),45),"")</f>
        <v/>
      </c>
      <c r="J47" s="11"/>
      <c r="K47" s="14" t="str">
        <f>IF(J47&gt;0,LEFT(TEXT(VLOOKUP($J47,'BA SoPäd'!$A$6:$E$38,2,FALSE),0)&amp;"/"&amp;TEXT(VLOOKUP($J47,'BA SoPäd'!$A$6:$E$38,3,FALSE),0),45),"")</f>
        <v/>
      </c>
      <c r="L47" s="42" t="s">
        <v>26</v>
      </c>
      <c r="M47" s="7" t="str">
        <f>IF(OR(J47="",L47="A",L47="B",L47="C",L47="D"),"",(VLOOKUP($J47,'BA SoPäd'!$A$6:$E$38,5,FALSE)))</f>
        <v/>
      </c>
      <c r="N47" s="40"/>
      <c r="O47" s="2"/>
    </row>
    <row r="48" spans="2:15" x14ac:dyDescent="0.25">
      <c r="B48" s="133"/>
      <c r="C48" s="134"/>
      <c r="D48" s="42"/>
      <c r="E48" s="9"/>
      <c r="F48" s="10"/>
      <c r="G48" s="39"/>
      <c r="H48" s="37"/>
      <c r="I48" s="14" t="str">
        <f>IF(H48&gt;0,LEFT(TEXT(VLOOKUP($H48,'BA SoPäd'!$A$6:$E$38,3,FALSE),0),45),"")</f>
        <v/>
      </c>
      <c r="J48" s="11"/>
      <c r="K48" s="14" t="str">
        <f>IF(J48&gt;0,LEFT(TEXT(VLOOKUP($J48,'BA SoPäd'!$A$6:$E$38,2,FALSE),0)&amp;"/"&amp;TEXT(VLOOKUP($J48,'BA SoPäd'!$A$6:$E$38,3,FALSE),0),45),"")</f>
        <v/>
      </c>
      <c r="L48" s="42" t="s">
        <v>26</v>
      </c>
      <c r="M48" s="7" t="str">
        <f>IF(OR(J48="",L48="A",L48="B",L48="C",L48="D"),"",(VLOOKUP($J48,'BA SoPäd'!$A$6:$E$38,5,FALSE)))</f>
        <v/>
      </c>
      <c r="N48" s="40"/>
      <c r="O48" s="2"/>
    </row>
    <row r="49" spans="2:15" x14ac:dyDescent="0.25">
      <c r="B49" s="133"/>
      <c r="C49" s="134"/>
      <c r="D49" s="42"/>
      <c r="E49" s="9"/>
      <c r="F49" s="10"/>
      <c r="G49" s="39"/>
      <c r="H49" s="37"/>
      <c r="I49" s="14" t="str">
        <f>IF(H49&gt;0,LEFT(TEXT(VLOOKUP($H49,'BA SoPäd'!$A$6:$E$38,3,FALSE),0),45),"")</f>
        <v/>
      </c>
      <c r="J49" s="11"/>
      <c r="K49" s="14" t="str">
        <f>IF(J49&gt;0,LEFT(TEXT(VLOOKUP($J49,'BA SoPäd'!$A$6:$E$38,2,FALSE),0)&amp;"/"&amp;TEXT(VLOOKUP($J49,'BA SoPäd'!$A$6:$E$38,3,FALSE),0),45),"")</f>
        <v/>
      </c>
      <c r="L49" s="42" t="s">
        <v>26</v>
      </c>
      <c r="M49" s="7" t="str">
        <f>IF(OR(J49="",L49="A",L49="B",L49="C",L49="D"),"",(VLOOKUP($J49,'BA SoPäd'!$A$6:$E$38,5,FALSE)))</f>
        <v/>
      </c>
      <c r="N49" s="40"/>
      <c r="O49" s="2"/>
    </row>
    <row r="50" spans="2:15" x14ac:dyDescent="0.25">
      <c r="B50" s="133"/>
      <c r="C50" s="134"/>
      <c r="D50" s="42"/>
      <c r="E50" s="9"/>
      <c r="F50" s="10"/>
      <c r="G50" s="39"/>
      <c r="H50" s="37"/>
      <c r="I50" s="14" t="str">
        <f>IF(H50&gt;0,LEFT(TEXT(VLOOKUP($H50,'BA SoPäd'!$A$6:$E$38,3,FALSE),0),45),"")</f>
        <v/>
      </c>
      <c r="J50" s="11"/>
      <c r="K50" s="14" t="str">
        <f>IF(J50&gt;0,LEFT(TEXT(VLOOKUP($J50,'BA SoPäd'!$A$6:$E$38,2,FALSE),0)&amp;"/"&amp;TEXT(VLOOKUP($J50,'BA SoPäd'!$A$6:$E$38,3,FALSE),0),45),"")</f>
        <v/>
      </c>
      <c r="L50" s="42" t="s">
        <v>26</v>
      </c>
      <c r="M50" s="7" t="str">
        <f>IF(OR(J50="",L50="A",L50="B",L50="C",L50="D"),"",(VLOOKUP($J50,'BA SoPäd'!$A$6:$E$38,5,FALSE)))</f>
        <v/>
      </c>
      <c r="N50" s="40"/>
      <c r="O50" s="2"/>
    </row>
    <row r="51" spans="2:15" x14ac:dyDescent="0.25">
      <c r="B51" s="133"/>
      <c r="C51" s="134"/>
      <c r="D51" s="42"/>
      <c r="E51" s="9"/>
      <c r="F51" s="10"/>
      <c r="G51" s="39"/>
      <c r="H51" s="37"/>
      <c r="I51" s="14" t="str">
        <f>IF(H51&gt;0,LEFT(TEXT(VLOOKUP($H51,'BA SoPäd'!$A$6:$E$38,3,FALSE),0),45),"")</f>
        <v/>
      </c>
      <c r="J51" s="11"/>
      <c r="K51" s="14" t="str">
        <f>IF(J51&gt;0,LEFT(TEXT(VLOOKUP($J51,'BA SoPäd'!$A$6:$E$38,2,FALSE),0)&amp;"/"&amp;TEXT(VLOOKUP($J51,'BA SoPäd'!$A$6:$E$38,3,FALSE),0),45),"")</f>
        <v/>
      </c>
      <c r="L51" s="42" t="s">
        <v>26</v>
      </c>
      <c r="M51" s="7" t="str">
        <f>IF(OR(J51="",L51="A",L51="B",L51="C",L51="D"),"",(VLOOKUP($J51,'BA SoPäd'!$A$6:$E$38,5,FALSE)))</f>
        <v/>
      </c>
      <c r="N51" s="40"/>
      <c r="O51" s="2"/>
    </row>
    <row r="52" spans="2:15" x14ac:dyDescent="0.25">
      <c r="B52" s="133"/>
      <c r="C52" s="134"/>
      <c r="D52" s="42"/>
      <c r="E52" s="9"/>
      <c r="F52" s="10"/>
      <c r="G52" s="39"/>
      <c r="H52" s="37"/>
      <c r="I52" s="14" t="str">
        <f>IF(H52&gt;0,LEFT(TEXT(VLOOKUP($H52,'BA SoPäd'!$A$6:$E$38,3,FALSE),0),45),"")</f>
        <v/>
      </c>
      <c r="J52" s="11"/>
      <c r="K52" s="14" t="str">
        <f>IF(J52&gt;0,LEFT(TEXT(VLOOKUP($J52,'BA SoPäd'!$A$6:$E$38,2,FALSE),0)&amp;"/"&amp;TEXT(VLOOKUP($J52,'BA SoPäd'!$A$6:$E$38,3,FALSE),0),45),"")</f>
        <v/>
      </c>
      <c r="L52" s="42" t="s">
        <v>26</v>
      </c>
      <c r="M52" s="7" t="str">
        <f>IF(OR(J52="",L52="A",L52="B",L52="C",L52="D"),"",(VLOOKUP($J52,'BA SoPäd'!$A$6:$E$38,5,FALSE)))</f>
        <v/>
      </c>
      <c r="N52" s="40"/>
      <c r="O52" s="2"/>
    </row>
    <row r="53" spans="2:15" ht="16.5" thickBot="1" x14ac:dyDescent="0.3">
      <c r="B53" s="133"/>
      <c r="C53" s="134"/>
      <c r="D53" s="42"/>
      <c r="E53" s="9"/>
      <c r="F53" s="10"/>
      <c r="G53" s="39"/>
      <c r="H53" s="37"/>
      <c r="I53" s="14" t="str">
        <f>IF(H53&gt;0,LEFT(TEXT(VLOOKUP($H53,'BA SoPäd'!$A$6:$E$38,3,FALSE),0),45),"")</f>
        <v/>
      </c>
      <c r="J53" s="12"/>
      <c r="K53" s="14" t="str">
        <f>IF(J53&gt;0,LEFT(TEXT(VLOOKUP($J53,'BA SoPäd'!$A$6:$E$38,2,FALSE),0)&amp;"/"&amp;TEXT(VLOOKUP($J53,'BA SoPäd'!$A$6:$E$38,3,FALSE),0),45),"")</f>
        <v/>
      </c>
      <c r="L53" s="42" t="s">
        <v>26</v>
      </c>
      <c r="M53" s="7" t="str">
        <f>IF(OR(J53="",L53="A",L53="B",L53="C",L53="D"),"",(VLOOKUP($J53,'BA SoPäd'!$A$6:$E$38,5,FALSE)))</f>
        <v/>
      </c>
      <c r="N53" s="41"/>
      <c r="O53" s="13"/>
    </row>
    <row r="54" spans="2:15" ht="33.75" customHeight="1" x14ac:dyDescent="0.25">
      <c r="B54" s="196" t="s">
        <v>34</v>
      </c>
      <c r="C54" s="197"/>
      <c r="D54" s="197"/>
      <c r="E54" s="197"/>
      <c r="F54" s="197"/>
      <c r="G54" s="197"/>
      <c r="H54" s="197"/>
      <c r="I54" s="198"/>
      <c r="J54" s="175" t="s">
        <v>1</v>
      </c>
      <c r="K54" s="176"/>
      <c r="L54" s="176"/>
      <c r="M54" s="25">
        <f>SUMIFS(M11:M53,L11:L53,"Ja",J11:J53,"&lt;4")</f>
        <v>0</v>
      </c>
      <c r="N54" s="177" t="s">
        <v>24</v>
      </c>
      <c r="O54" s="178"/>
    </row>
    <row r="55" spans="2:15" ht="30" customHeight="1" x14ac:dyDescent="0.25">
      <c r="B55" s="199"/>
      <c r="C55" s="200"/>
      <c r="D55" s="200"/>
      <c r="E55" s="200"/>
      <c r="F55" s="200"/>
      <c r="G55" s="200"/>
      <c r="H55" s="200"/>
      <c r="I55" s="201"/>
      <c r="J55" s="188" t="s">
        <v>31</v>
      </c>
      <c r="K55" s="189"/>
      <c r="L55" s="190" t="str">
        <f>IF(E7=STG!A1,"Bitte wählen Sie einen Studiengang aus!",IF(M54*O7/(VLOOKUP($E$7,STG!$A$3:$B$6,2,FALSE))&gt;=4.5,"Bewerbung/Einschreibung in das 6. Fachsemester möglich.",IF(M54*O7/(VLOOKUP($E$7,STG!$A$3:$B$6,2,FALSE))&gt;=3.5,"Bewerbung/Einschreibung in das 5. Fachsemester möglich.",IF(M54*O7/(VLOOKUP($E$7,STG!$A$3:$B$6,2,FALSE))&gt;=2.5,"Bewerbung/Einschreibung in das 4. Fachsemester möglich.",IF(M54*O7/(VLOOKUP($E$7,STG!$A$3:$B$6,2,FALSE))&gt;=1.5,"Bewerbung/Einschreibung in das 3. Fachsemester möglich.",IF(M54*O7/(VLOOKUP($E$7,STG!$A$3:$B$6,2,FALSE))&gt;=0.5,"Bewerbung/Einschreibung in das 2. Fachsemester möglich.",IF(M54*O7/(VLOOKUP($E$7,STG!$A$3:$B$6,2,FALSE))&gt;=0,"Bewerbung/Einschreibung in das 1. Fachsemester möglich.")))))))</f>
        <v>Bewerbung/Einschreibung in das 1. Fachsemester möglich.</v>
      </c>
      <c r="M55" s="191"/>
      <c r="N55" s="191"/>
      <c r="O55" s="192"/>
    </row>
    <row r="56" spans="2:15" ht="24.75" customHeight="1" thickBot="1" x14ac:dyDescent="0.3">
      <c r="B56" s="162" t="s">
        <v>35</v>
      </c>
      <c r="C56" s="163"/>
      <c r="D56" s="163"/>
      <c r="E56" s="163"/>
      <c r="F56" s="163"/>
      <c r="G56" s="163"/>
      <c r="H56" s="163"/>
      <c r="I56" s="164"/>
      <c r="J56" s="173" t="str">
        <f>IF(E7=STG!A1,"",+TEXT(M54,"0")&amp;" x "&amp;TEXT(O7,"0")&amp;" : "&amp;TEXT(VLOOKUP($E$7,STG!$A$3:$B$6,2,FALSE),"00")&amp;" = "&amp;TEXT(M54*O7/(VLOOKUP($E$7,STG!$A$3:$B$6,2,FALSE)),"0,00")&amp;" Semester")</f>
        <v>0 x 6 : 40 = 0,00 Semester</v>
      </c>
      <c r="K56" s="174"/>
      <c r="L56" s="193"/>
      <c r="M56" s="194"/>
      <c r="N56" s="194"/>
      <c r="O56" s="195"/>
    </row>
    <row r="57" spans="2:15" ht="12.6" customHeight="1" x14ac:dyDescent="0.25">
      <c r="B57" s="26"/>
      <c r="E57" s="26"/>
      <c r="F57" s="26"/>
      <c r="G57" s="26"/>
      <c r="H57" s="26"/>
      <c r="I57" s="26"/>
      <c r="J57" s="23"/>
      <c r="K57" s="23"/>
      <c r="L57" s="22"/>
      <c r="M57" s="22"/>
      <c r="N57" s="22"/>
      <c r="O57" s="22"/>
    </row>
    <row r="58" spans="2:15" ht="15" customHeight="1" x14ac:dyDescent="0.25">
      <c r="B58" s="31" t="s">
        <v>50</v>
      </c>
      <c r="C58" s="31"/>
      <c r="D58" s="31"/>
      <c r="E58" s="31"/>
      <c r="F58" s="161" t="s">
        <v>41</v>
      </c>
      <c r="G58" s="161"/>
      <c r="H58" s="161"/>
      <c r="I58" s="161"/>
      <c r="J58" s="161" t="s">
        <v>42</v>
      </c>
      <c r="K58" s="161"/>
      <c r="L58" s="161"/>
      <c r="M58" s="161"/>
      <c r="N58" s="161"/>
      <c r="O58" s="31"/>
    </row>
    <row r="59" spans="2:15" ht="15" customHeight="1" x14ac:dyDescent="0.25">
      <c r="B59" s="31"/>
      <c r="C59" s="31"/>
      <c r="D59" s="31"/>
      <c r="E59" s="31"/>
      <c r="F59" s="161" t="s">
        <v>43</v>
      </c>
      <c r="G59" s="161"/>
      <c r="H59" s="161"/>
      <c r="I59" s="161"/>
      <c r="J59" s="161" t="s">
        <v>44</v>
      </c>
      <c r="K59" s="161"/>
      <c r="L59" s="161"/>
      <c r="M59" s="161"/>
      <c r="N59" s="161"/>
      <c r="O59" s="31"/>
    </row>
    <row r="60" spans="2:15" ht="15" customHeight="1" x14ac:dyDescent="0.25">
      <c r="O60" s="31"/>
    </row>
    <row r="61" spans="2:15" ht="15" customHeight="1" x14ac:dyDescent="0.25">
      <c r="B61" s="161" t="s">
        <v>51</v>
      </c>
      <c r="C61" s="161"/>
      <c r="D61" s="161"/>
      <c r="F61" s="30"/>
      <c r="G61" s="30"/>
      <c r="H61" s="30"/>
      <c r="I61" s="30"/>
      <c r="J61" s="30"/>
      <c r="K61" s="30"/>
      <c r="L61" s="30"/>
      <c r="M61" s="30"/>
      <c r="N61" s="30"/>
      <c r="O61" s="31"/>
    </row>
    <row r="62" spans="2:15" ht="15" customHeight="1" x14ac:dyDescent="0.25">
      <c r="B62" t="s">
        <v>60</v>
      </c>
      <c r="C62" s="169" t="s">
        <v>61</v>
      </c>
      <c r="D62" s="169"/>
      <c r="E62" s="170" t="s">
        <v>62</v>
      </c>
      <c r="F62" s="170"/>
      <c r="G62" s="66" t="s">
        <v>63</v>
      </c>
    </row>
    <row r="63" spans="2:15" ht="15" customHeight="1" x14ac:dyDescent="0.25">
      <c r="O63" s="34"/>
    </row>
    <row r="64" spans="2:15" x14ac:dyDescent="0.25">
      <c r="B64" s="31" t="s">
        <v>52</v>
      </c>
      <c r="C64" s="31"/>
      <c r="D64" s="31"/>
      <c r="E64" s="30"/>
      <c r="F64" s="30"/>
      <c r="G64" s="30"/>
      <c r="H64" s="30"/>
      <c r="I64" s="30"/>
      <c r="J64" s="30"/>
      <c r="K64" s="30"/>
      <c r="O64" s="30"/>
    </row>
    <row r="65" spans="2:15" x14ac:dyDescent="0.25">
      <c r="B65" s="64" t="s">
        <v>2</v>
      </c>
      <c r="C65" s="64"/>
      <c r="D65" s="64"/>
      <c r="E65" s="64"/>
      <c r="F65" s="64"/>
      <c r="G65" s="64"/>
      <c r="H65" s="64"/>
      <c r="I65" s="64" t="s">
        <v>15</v>
      </c>
      <c r="J65" s="64"/>
      <c r="K65" s="64"/>
      <c r="L65" s="4"/>
      <c r="M65" s="4"/>
      <c r="N65" s="4"/>
    </row>
    <row r="66" spans="2:15" x14ac:dyDescent="0.25">
      <c r="B66" s="165" t="s">
        <v>3</v>
      </c>
      <c r="C66" s="165"/>
      <c r="D66" s="165"/>
      <c r="E66" s="165"/>
      <c r="F66" s="165"/>
      <c r="G66" s="165"/>
      <c r="H66" s="165"/>
      <c r="I66" s="165" t="s">
        <v>4</v>
      </c>
      <c r="J66" s="165"/>
      <c r="K66" s="165"/>
    </row>
    <row r="67" spans="2:15" x14ac:dyDescent="0.25">
      <c r="B67" s="30"/>
      <c r="C67" s="30"/>
      <c r="D67" s="30"/>
      <c r="E67" s="30"/>
      <c r="F67" s="30"/>
      <c r="G67" s="30"/>
      <c r="H67" s="30"/>
      <c r="I67" s="30"/>
      <c r="J67" s="30"/>
      <c r="K67" s="30"/>
      <c r="L67" s="30"/>
    </row>
    <row r="68" spans="2:15" x14ac:dyDescent="0.25">
      <c r="B68" s="3" t="s">
        <v>32</v>
      </c>
      <c r="C68" s="3"/>
      <c r="D68" s="3"/>
      <c r="E68" s="4"/>
      <c r="F68" s="4"/>
      <c r="G68" s="4"/>
      <c r="H68" s="4"/>
      <c r="I68" s="4"/>
      <c r="J68" s="4"/>
      <c r="K68" s="4"/>
      <c r="L68" s="4"/>
      <c r="M68" s="4"/>
      <c r="N68" s="4"/>
      <c r="O68" s="4"/>
    </row>
    <row r="69" spans="2:15" x14ac:dyDescent="0.25">
      <c r="B69" s="4"/>
      <c r="C69" s="4"/>
      <c r="D69" s="4"/>
      <c r="E69" s="4"/>
      <c r="F69" s="4"/>
      <c r="G69" s="4"/>
      <c r="H69" s="4"/>
      <c r="I69" s="4"/>
      <c r="J69" s="4"/>
      <c r="K69" s="4"/>
      <c r="L69" s="4"/>
      <c r="M69" s="4"/>
      <c r="N69" s="4"/>
      <c r="O69" s="4"/>
    </row>
    <row r="70" spans="2:15" ht="27" x14ac:dyDescent="0.25">
      <c r="B70" s="24" t="s">
        <v>0</v>
      </c>
      <c r="C70" s="24" t="s">
        <v>33</v>
      </c>
      <c r="D70" s="166" t="s">
        <v>20</v>
      </c>
      <c r="E70" s="167"/>
      <c r="F70" s="167"/>
      <c r="G70" s="167"/>
      <c r="H70" s="167"/>
      <c r="I70" s="167"/>
      <c r="J70" s="167"/>
      <c r="K70" s="167"/>
      <c r="L70" s="167"/>
      <c r="M70" s="167"/>
      <c r="N70" s="167"/>
      <c r="O70" s="168"/>
    </row>
    <row r="71" spans="2:15" x14ac:dyDescent="0.25">
      <c r="B71" s="29"/>
      <c r="C71" s="29"/>
      <c r="D71" s="130"/>
      <c r="E71" s="131"/>
      <c r="F71" s="131"/>
      <c r="G71" s="131"/>
      <c r="H71" s="131"/>
      <c r="I71" s="131"/>
      <c r="J71" s="131"/>
      <c r="K71" s="131"/>
      <c r="L71" s="131"/>
      <c r="M71" s="131"/>
      <c r="N71" s="131"/>
      <c r="O71" s="132"/>
    </row>
    <row r="72" spans="2:15" x14ac:dyDescent="0.25">
      <c r="B72" s="29"/>
      <c r="C72" s="29"/>
      <c r="D72" s="130"/>
      <c r="E72" s="131"/>
      <c r="F72" s="131"/>
      <c r="G72" s="131"/>
      <c r="H72" s="131"/>
      <c r="I72" s="131"/>
      <c r="J72" s="131"/>
      <c r="K72" s="131"/>
      <c r="L72" s="131"/>
      <c r="M72" s="131"/>
      <c r="N72" s="131"/>
      <c r="O72" s="132"/>
    </row>
    <row r="73" spans="2:15" x14ac:dyDescent="0.25">
      <c r="B73" s="29"/>
      <c r="C73" s="29"/>
      <c r="D73" s="130"/>
      <c r="E73" s="131"/>
      <c r="F73" s="131"/>
      <c r="G73" s="131"/>
      <c r="H73" s="131"/>
      <c r="I73" s="131"/>
      <c r="J73" s="131"/>
      <c r="K73" s="131"/>
      <c r="L73" s="131"/>
      <c r="M73" s="131"/>
      <c r="N73" s="131"/>
      <c r="O73" s="132"/>
    </row>
    <row r="74" spans="2:15" x14ac:dyDescent="0.25">
      <c r="B74" s="29"/>
      <c r="C74" s="29"/>
      <c r="D74" s="130"/>
      <c r="E74" s="131"/>
      <c r="F74" s="131"/>
      <c r="G74" s="131"/>
      <c r="H74" s="131"/>
      <c r="I74" s="131"/>
      <c r="J74" s="131"/>
      <c r="K74" s="131"/>
      <c r="L74" s="131"/>
      <c r="M74" s="131"/>
      <c r="N74" s="131"/>
      <c r="O74" s="132"/>
    </row>
    <row r="75" spans="2:15" x14ac:dyDescent="0.25">
      <c r="B75" s="29"/>
      <c r="C75" s="29"/>
      <c r="D75" s="130"/>
      <c r="E75" s="131"/>
      <c r="F75" s="131"/>
      <c r="G75" s="131"/>
      <c r="H75" s="131"/>
      <c r="I75" s="131"/>
      <c r="J75" s="131"/>
      <c r="K75" s="131"/>
      <c r="L75" s="131"/>
      <c r="M75" s="131"/>
      <c r="N75" s="131"/>
      <c r="O75" s="132"/>
    </row>
    <row r="76" spans="2:15" x14ac:dyDescent="0.25">
      <c r="B76" s="29"/>
      <c r="C76" s="29"/>
      <c r="D76" s="130"/>
      <c r="E76" s="131"/>
      <c r="F76" s="131"/>
      <c r="G76" s="131"/>
      <c r="H76" s="131"/>
      <c r="I76" s="131"/>
      <c r="J76" s="131"/>
      <c r="K76" s="131"/>
      <c r="L76" s="131"/>
      <c r="M76" s="131"/>
      <c r="N76" s="131"/>
      <c r="O76" s="132"/>
    </row>
    <row r="77" spans="2:15" x14ac:dyDescent="0.25">
      <c r="B77" s="29"/>
      <c r="C77" s="29"/>
      <c r="D77" s="130"/>
      <c r="E77" s="131"/>
      <c r="F77" s="131"/>
      <c r="G77" s="131"/>
      <c r="H77" s="131"/>
      <c r="I77" s="131"/>
      <c r="J77" s="131"/>
      <c r="K77" s="131"/>
      <c r="L77" s="131"/>
      <c r="M77" s="131"/>
      <c r="N77" s="131"/>
      <c r="O77" s="132"/>
    </row>
    <row r="78" spans="2:15" x14ac:dyDescent="0.25">
      <c r="B78" s="29"/>
      <c r="C78" s="29"/>
      <c r="D78" s="130"/>
      <c r="E78" s="131"/>
      <c r="F78" s="131"/>
      <c r="G78" s="131"/>
      <c r="H78" s="131"/>
      <c r="I78" s="131"/>
      <c r="J78" s="131"/>
      <c r="K78" s="131"/>
      <c r="L78" s="131"/>
      <c r="M78" s="131"/>
      <c r="N78" s="131"/>
      <c r="O78" s="132"/>
    </row>
    <row r="79" spans="2:15" x14ac:dyDescent="0.25">
      <c r="B79" s="29"/>
      <c r="C79" s="29"/>
      <c r="D79" s="130"/>
      <c r="E79" s="131"/>
      <c r="F79" s="131"/>
      <c r="G79" s="131"/>
      <c r="H79" s="131"/>
      <c r="I79" s="131"/>
      <c r="J79" s="131"/>
      <c r="K79" s="131"/>
      <c r="L79" s="131"/>
      <c r="M79" s="131"/>
      <c r="N79" s="131"/>
      <c r="O79" s="132"/>
    </row>
    <row r="80" spans="2:15" x14ac:dyDescent="0.25">
      <c r="B80" s="29"/>
      <c r="C80" s="29"/>
      <c r="D80" s="130"/>
      <c r="E80" s="131"/>
      <c r="F80" s="131"/>
      <c r="G80" s="131"/>
      <c r="H80" s="131"/>
      <c r="I80" s="131"/>
      <c r="J80" s="131"/>
      <c r="K80" s="131"/>
      <c r="L80" s="131"/>
      <c r="M80" s="131"/>
      <c r="N80" s="131"/>
      <c r="O80" s="132"/>
    </row>
    <row r="81" spans="2:15" x14ac:dyDescent="0.25">
      <c r="B81" s="29"/>
      <c r="C81" s="29"/>
      <c r="D81" s="130"/>
      <c r="E81" s="131"/>
      <c r="F81" s="131"/>
      <c r="G81" s="131"/>
      <c r="H81" s="131"/>
      <c r="I81" s="131"/>
      <c r="J81" s="131"/>
      <c r="K81" s="131"/>
      <c r="L81" s="131"/>
      <c r="M81" s="131"/>
      <c r="N81" s="131"/>
      <c r="O81" s="132"/>
    </row>
    <row r="82" spans="2:15" x14ac:dyDescent="0.25">
      <c r="B82" s="29"/>
      <c r="C82" s="29"/>
      <c r="D82" s="130"/>
      <c r="E82" s="131"/>
      <c r="F82" s="131"/>
      <c r="G82" s="131"/>
      <c r="H82" s="131"/>
      <c r="I82" s="131"/>
      <c r="J82" s="131"/>
      <c r="K82" s="131"/>
      <c r="L82" s="131"/>
      <c r="M82" s="131"/>
      <c r="N82" s="131"/>
      <c r="O82" s="132"/>
    </row>
    <row r="83" spans="2:15" x14ac:dyDescent="0.25">
      <c r="B83" s="29"/>
      <c r="C83" s="29"/>
      <c r="D83" s="130"/>
      <c r="E83" s="131"/>
      <c r="F83" s="131"/>
      <c r="G83" s="131"/>
      <c r="H83" s="131"/>
      <c r="I83" s="131"/>
      <c r="J83" s="131"/>
      <c r="K83" s="131"/>
      <c r="L83" s="131"/>
      <c r="M83" s="131"/>
      <c r="N83" s="131"/>
      <c r="O83" s="132"/>
    </row>
    <row r="84" spans="2:15" x14ac:dyDescent="0.25">
      <c r="B84" s="29"/>
      <c r="C84" s="29"/>
      <c r="D84" s="130"/>
      <c r="E84" s="131"/>
      <c r="F84" s="131"/>
      <c r="G84" s="131"/>
      <c r="H84" s="131"/>
      <c r="I84" s="131"/>
      <c r="J84" s="131"/>
      <c r="K84" s="131"/>
      <c r="L84" s="131"/>
      <c r="M84" s="131"/>
      <c r="N84" s="131"/>
      <c r="O84" s="132"/>
    </row>
    <row r="85" spans="2:15" x14ac:dyDescent="0.25">
      <c r="B85" s="29"/>
      <c r="C85" s="29"/>
      <c r="D85" s="130"/>
      <c r="E85" s="131"/>
      <c r="F85" s="131"/>
      <c r="G85" s="131"/>
      <c r="H85" s="131"/>
      <c r="I85" s="131"/>
      <c r="J85" s="131"/>
      <c r="K85" s="131"/>
      <c r="L85" s="131"/>
      <c r="M85" s="131"/>
      <c r="N85" s="131"/>
      <c r="O85" s="132"/>
    </row>
    <row r="86" spans="2:15" x14ac:dyDescent="0.25">
      <c r="B86" s="27"/>
      <c r="C86" s="27"/>
      <c r="D86" s="27"/>
      <c r="E86" s="28"/>
      <c r="F86" s="28"/>
      <c r="G86" s="28"/>
      <c r="H86" s="28"/>
      <c r="I86" s="28"/>
      <c r="J86" s="28"/>
      <c r="K86" s="28"/>
      <c r="L86" s="28"/>
      <c r="M86" s="28"/>
      <c r="N86" s="28"/>
      <c r="O86" s="28"/>
    </row>
    <row r="87" spans="2:15" x14ac:dyDescent="0.25">
      <c r="B87" s="5" t="s">
        <v>29</v>
      </c>
      <c r="C87" s="5"/>
      <c r="D87" s="5"/>
      <c r="E87" s="5"/>
      <c r="F87" s="5"/>
      <c r="G87" s="5"/>
      <c r="H87" s="5"/>
      <c r="I87" s="5"/>
      <c r="J87" s="5"/>
      <c r="K87" s="5"/>
      <c r="L87" s="5"/>
      <c r="M87" s="5"/>
      <c r="N87" s="5"/>
      <c r="O87" s="5"/>
    </row>
    <row r="88" spans="2:15" x14ac:dyDescent="0.25">
      <c r="B88" s="5"/>
      <c r="C88" s="5"/>
      <c r="D88" s="5"/>
      <c r="E88" s="5"/>
      <c r="F88" s="5"/>
      <c r="G88" s="5"/>
      <c r="H88" s="5"/>
      <c r="I88" s="5"/>
      <c r="J88" s="5"/>
      <c r="K88" s="5"/>
      <c r="L88" s="5"/>
      <c r="M88" s="5"/>
      <c r="N88" s="5"/>
      <c r="O88" s="5"/>
    </row>
    <row r="89" spans="2:15" s="19" customFormat="1" x14ac:dyDescent="0.25">
      <c r="B89" s="202" t="s">
        <v>53</v>
      </c>
      <c r="C89" s="202"/>
      <c r="D89" s="202"/>
      <c r="E89" s="202"/>
      <c r="F89" s="202"/>
      <c r="G89" s="202"/>
      <c r="H89" s="202"/>
      <c r="I89" s="202"/>
      <c r="J89" s="202"/>
      <c r="K89" s="202"/>
      <c r="L89" s="202"/>
      <c r="M89" s="202"/>
      <c r="N89" s="202"/>
      <c r="O89" s="202"/>
    </row>
    <row r="90" spans="2:15" x14ac:dyDescent="0.25">
      <c r="B90" s="202"/>
      <c r="C90" s="202"/>
      <c r="D90" s="202"/>
      <c r="E90" s="202"/>
      <c r="F90" s="202"/>
      <c r="G90" s="202"/>
      <c r="H90" s="202"/>
      <c r="I90" s="202"/>
      <c r="J90" s="202"/>
      <c r="K90" s="202"/>
      <c r="L90" s="202"/>
      <c r="M90" s="202"/>
      <c r="N90" s="202"/>
      <c r="O90" s="202"/>
    </row>
    <row r="91" spans="2:15" x14ac:dyDescent="0.25">
      <c r="B91" s="20"/>
      <c r="C91" s="20"/>
      <c r="D91" s="44"/>
      <c r="E91" s="20"/>
      <c r="F91" s="20"/>
      <c r="G91" s="20"/>
      <c r="H91" s="20"/>
      <c r="I91" s="20"/>
      <c r="J91" s="20"/>
      <c r="K91" s="20"/>
      <c r="L91" s="20"/>
      <c r="M91" s="20"/>
      <c r="N91" s="20"/>
      <c r="O91" s="20"/>
    </row>
    <row r="92" spans="2:15" x14ac:dyDescent="0.25">
      <c r="B92" s="6" t="s">
        <v>30</v>
      </c>
      <c r="C92" s="6"/>
      <c r="D92" s="6"/>
      <c r="E92" s="5"/>
      <c r="F92" s="5"/>
      <c r="G92" s="5"/>
      <c r="H92" s="5"/>
      <c r="I92" s="5"/>
      <c r="J92" s="5"/>
      <c r="K92" s="5"/>
      <c r="L92" s="5"/>
      <c r="M92" s="5"/>
      <c r="N92" s="5"/>
      <c r="O92" s="5"/>
    </row>
    <row r="93" spans="2:15" ht="15.75" customHeight="1" x14ac:dyDescent="0.25">
      <c r="B93" s="187" t="s">
        <v>45</v>
      </c>
      <c r="C93" s="187"/>
      <c r="D93" s="187"/>
      <c r="E93" s="187"/>
      <c r="F93" s="187"/>
      <c r="G93" s="187"/>
      <c r="H93" s="187"/>
      <c r="I93" s="187"/>
      <c r="J93" s="187"/>
      <c r="K93" s="187"/>
      <c r="L93" s="187"/>
      <c r="M93" s="187"/>
      <c r="N93" s="187"/>
      <c r="O93" s="187"/>
    </row>
    <row r="94" spans="2:15" x14ac:dyDescent="0.25">
      <c r="B94" s="187"/>
      <c r="C94" s="187"/>
      <c r="D94" s="187"/>
      <c r="E94" s="187"/>
      <c r="F94" s="187"/>
      <c r="G94" s="187"/>
      <c r="H94" s="187"/>
      <c r="I94" s="187"/>
      <c r="J94" s="187"/>
      <c r="K94" s="187"/>
      <c r="L94" s="187"/>
      <c r="M94" s="187"/>
      <c r="N94" s="187"/>
      <c r="O94" s="187"/>
    </row>
    <row r="95" spans="2:15" x14ac:dyDescent="0.25">
      <c r="B95" s="187"/>
      <c r="C95" s="187"/>
      <c r="D95" s="187"/>
      <c r="E95" s="187"/>
      <c r="F95" s="187"/>
      <c r="G95" s="187"/>
      <c r="H95" s="187"/>
      <c r="I95" s="187"/>
      <c r="J95" s="187"/>
      <c r="K95" s="187"/>
      <c r="L95" s="187"/>
      <c r="M95" s="187"/>
      <c r="N95" s="187"/>
      <c r="O95" s="187"/>
    </row>
    <row r="96" spans="2:15" x14ac:dyDescent="0.25">
      <c r="C96" s="5"/>
      <c r="D96" s="5"/>
      <c r="E96" s="5"/>
      <c r="F96" s="5"/>
      <c r="G96" s="5"/>
      <c r="H96" s="5"/>
      <c r="I96" s="5"/>
      <c r="J96" s="5"/>
      <c r="K96" s="5"/>
      <c r="L96" s="5"/>
      <c r="M96" s="5"/>
      <c r="N96" s="5"/>
      <c r="O96" s="5"/>
    </row>
    <row r="97" spans="2:15" x14ac:dyDescent="0.25">
      <c r="B97" s="5" t="s">
        <v>10</v>
      </c>
      <c r="C97" s="5"/>
      <c r="D97" s="5"/>
      <c r="E97" s="5"/>
      <c r="F97" s="5"/>
      <c r="G97" s="5"/>
      <c r="H97" s="5"/>
      <c r="I97" s="5"/>
      <c r="J97" s="5"/>
      <c r="K97" s="5"/>
      <c r="L97" s="5"/>
      <c r="M97" s="5"/>
      <c r="N97" s="5"/>
      <c r="O97" s="5"/>
    </row>
    <row r="98" spans="2:15" x14ac:dyDescent="0.25">
      <c r="B98" s="5"/>
      <c r="C98" s="5"/>
      <c r="D98" s="5"/>
      <c r="E98" s="5"/>
      <c r="F98" s="5"/>
      <c r="G98" s="5"/>
      <c r="H98" s="5"/>
      <c r="I98" s="5"/>
      <c r="J98" s="5"/>
      <c r="K98" s="5"/>
      <c r="L98" s="5"/>
      <c r="M98" s="5"/>
      <c r="N98" s="5"/>
      <c r="O98" s="5"/>
    </row>
    <row r="99" spans="2:15" x14ac:dyDescent="0.25">
      <c r="B99" s="5" t="s">
        <v>11</v>
      </c>
      <c r="C99" s="5"/>
      <c r="D99" s="5"/>
      <c r="E99" s="5"/>
      <c r="F99" s="5"/>
      <c r="G99" s="5"/>
      <c r="H99" s="5"/>
      <c r="I99" s="5"/>
      <c r="J99" s="5"/>
      <c r="K99" s="5"/>
      <c r="L99" s="5"/>
      <c r="M99" s="5"/>
      <c r="N99" s="5"/>
      <c r="O99" s="5"/>
    </row>
    <row r="100" spans="2:15" x14ac:dyDescent="0.25">
      <c r="B100" s="5"/>
      <c r="C100" s="5"/>
      <c r="D100" s="5"/>
      <c r="E100" s="5"/>
      <c r="F100" s="5"/>
      <c r="G100" s="5"/>
      <c r="H100" s="5"/>
      <c r="I100" s="5"/>
      <c r="J100" s="5"/>
      <c r="K100" s="5"/>
      <c r="L100" s="5"/>
      <c r="M100" s="5"/>
      <c r="N100" s="5"/>
      <c r="O100" s="5"/>
    </row>
    <row r="101" spans="2:15" x14ac:dyDescent="0.25">
      <c r="B101" s="5" t="s">
        <v>12</v>
      </c>
      <c r="C101" s="5"/>
      <c r="D101" s="5"/>
      <c r="E101" s="5"/>
      <c r="F101" s="5"/>
      <c r="G101" s="5"/>
      <c r="H101" s="5"/>
      <c r="I101" s="5"/>
      <c r="J101" s="5"/>
      <c r="K101" s="5"/>
      <c r="L101" s="5"/>
      <c r="M101" s="5"/>
      <c r="N101" s="5"/>
      <c r="O101" s="5"/>
    </row>
    <row r="102" spans="2:15" x14ac:dyDescent="0.25">
      <c r="B102" s="5"/>
      <c r="C102" s="5"/>
      <c r="D102" s="5"/>
      <c r="E102" s="5"/>
      <c r="F102" s="5"/>
      <c r="G102" s="5"/>
      <c r="H102" s="5"/>
      <c r="I102" s="5"/>
      <c r="J102" s="5"/>
      <c r="K102" s="5"/>
      <c r="L102" s="5"/>
      <c r="M102" s="5"/>
      <c r="N102" s="5"/>
      <c r="O102" s="5"/>
    </row>
    <row r="103" spans="2:15" x14ac:dyDescent="0.25">
      <c r="B103" s="5"/>
      <c r="C103" s="5"/>
      <c r="D103" s="5"/>
      <c r="E103" s="5"/>
      <c r="F103" s="5"/>
      <c r="G103" s="5"/>
      <c r="H103" s="5"/>
      <c r="I103" s="5"/>
      <c r="J103" s="5"/>
      <c r="K103" s="5"/>
      <c r="L103" s="5"/>
      <c r="M103" s="5"/>
      <c r="N103" s="5"/>
      <c r="O103" s="5"/>
    </row>
    <row r="104" spans="2:15" x14ac:dyDescent="0.25">
      <c r="B104" s="5" t="s">
        <v>13</v>
      </c>
      <c r="C104" s="5"/>
      <c r="D104" s="5"/>
      <c r="E104" s="5"/>
      <c r="F104" s="5"/>
      <c r="G104" s="5"/>
      <c r="H104" s="5"/>
      <c r="I104" s="5"/>
      <c r="J104" s="5"/>
      <c r="K104" s="5"/>
      <c r="L104" s="5"/>
      <c r="M104" s="5"/>
      <c r="N104" s="5"/>
      <c r="O104" s="5"/>
    </row>
    <row r="105" spans="2:15" x14ac:dyDescent="0.25">
      <c r="B105" s="33"/>
      <c r="C105" s="4"/>
      <c r="D105" s="4"/>
      <c r="E105" s="4"/>
    </row>
    <row r="106" spans="2:15" x14ac:dyDescent="0.25">
      <c r="B106" s="5" t="s">
        <v>14</v>
      </c>
    </row>
  </sheetData>
  <sheetProtection algorithmName="SHA-512" hashValue="hACP6oKbUyJDNkcFZUesTUlPtyusbHFwyrJRlk433+95ZQynqd8WzvFSEIU/1mpYbZezW4KZbWarYvzYbDExvA==" saltValue="Rhxu9fIe8nitic4dj1741A==" spinCount="100000" sheet="1" selectLockedCells="1"/>
  <protectedRanges>
    <protectedRange sqref="B1:B2 B3:D6 B7:I9 N7:O10 J8:M9 J7:L7 E10:K10 I11:I53 K11:K53 M10:M53" name="Seite 1"/>
    <protectedRange sqref="B54:O57 B67:N67 O58:O61 O63:O67" name="Seite 2"/>
    <protectedRange sqref="B10:C10" name="Seite 1_2"/>
    <protectedRange sqref="L10" name="Seite 1_3"/>
    <protectedRange sqref="D10" name="Seite 1_1_1"/>
    <protectedRange sqref="J59:N59 B59:F59 C58:N58 B64:K66 F61:N61" name="Seite 2_2_1"/>
    <protectedRange sqref="B58" name="Seite 2_1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5">
    <mergeCell ref="B93:O95"/>
    <mergeCell ref="J55:K55"/>
    <mergeCell ref="L55:O56"/>
    <mergeCell ref="B54:I55"/>
    <mergeCell ref="B41:C41"/>
    <mergeCell ref="B42:C42"/>
    <mergeCell ref="B43:C43"/>
    <mergeCell ref="B44:C44"/>
    <mergeCell ref="B45:C45"/>
    <mergeCell ref="B46:C46"/>
    <mergeCell ref="B47:C47"/>
    <mergeCell ref="B48:C48"/>
    <mergeCell ref="J59:N59"/>
    <mergeCell ref="J58:N58"/>
    <mergeCell ref="B89:O90"/>
    <mergeCell ref="I66:K66"/>
    <mergeCell ref="D77:O77"/>
    <mergeCell ref="B1:O1"/>
    <mergeCell ref="J56:K56"/>
    <mergeCell ref="J54:L54"/>
    <mergeCell ref="N54:O54"/>
    <mergeCell ref="E3:O3"/>
    <mergeCell ref="E4:O4"/>
    <mergeCell ref="E5:O5"/>
    <mergeCell ref="E6:O6"/>
    <mergeCell ref="B27:C27"/>
    <mergeCell ref="B28:C28"/>
    <mergeCell ref="B29:C29"/>
    <mergeCell ref="B22:C22"/>
    <mergeCell ref="B2:O2"/>
    <mergeCell ref="B51:C51"/>
    <mergeCell ref="D72:O72"/>
    <mergeCell ref="D73:O73"/>
    <mergeCell ref="D74:O74"/>
    <mergeCell ref="D75:O75"/>
    <mergeCell ref="D76:O76"/>
    <mergeCell ref="F59:I59"/>
    <mergeCell ref="B66:H66"/>
    <mergeCell ref="B61:D61"/>
    <mergeCell ref="D71:O71"/>
    <mergeCell ref="D70:O70"/>
    <mergeCell ref="C62:D62"/>
    <mergeCell ref="E62:F62"/>
    <mergeCell ref="B33:C33"/>
    <mergeCell ref="B34:C34"/>
    <mergeCell ref="F58:I58"/>
    <mergeCell ref="B40:C40"/>
    <mergeCell ref="B31:C31"/>
    <mergeCell ref="B52:C52"/>
    <mergeCell ref="B39:C39"/>
    <mergeCell ref="B56:I56"/>
    <mergeCell ref="B36:C36"/>
    <mergeCell ref="B37:C37"/>
    <mergeCell ref="B38:C38"/>
    <mergeCell ref="B49:C49"/>
    <mergeCell ref="B53:C53"/>
    <mergeCell ref="B50:C50"/>
    <mergeCell ref="B35:C35"/>
    <mergeCell ref="B32:C32"/>
    <mergeCell ref="B30:C30"/>
    <mergeCell ref="B12:C12"/>
    <mergeCell ref="B11:C11"/>
    <mergeCell ref="B13:C13"/>
    <mergeCell ref="B14:C14"/>
    <mergeCell ref="B15:C15"/>
    <mergeCell ref="B16:C16"/>
    <mergeCell ref="B17:C17"/>
    <mergeCell ref="B18:C18"/>
    <mergeCell ref="B19:C19"/>
    <mergeCell ref="B20:C20"/>
    <mergeCell ref="B25:C25"/>
    <mergeCell ref="B26:C26"/>
    <mergeCell ref="B21:C21"/>
    <mergeCell ref="J8:O9"/>
    <mergeCell ref="B9:G9"/>
    <mergeCell ref="H9:I9"/>
    <mergeCell ref="B4:D4"/>
    <mergeCell ref="B23:C23"/>
    <mergeCell ref="B8:I8"/>
    <mergeCell ref="B3:D3"/>
    <mergeCell ref="D83:O83"/>
    <mergeCell ref="D84:O84"/>
    <mergeCell ref="D85:O85"/>
    <mergeCell ref="D78:O78"/>
    <mergeCell ref="D79:O79"/>
    <mergeCell ref="D80:O80"/>
    <mergeCell ref="D81:O81"/>
    <mergeCell ref="D82:O82"/>
    <mergeCell ref="B24:C24"/>
    <mergeCell ref="E7:I7"/>
    <mergeCell ref="B7:D7"/>
    <mergeCell ref="B6:D6"/>
    <mergeCell ref="B5:D5"/>
    <mergeCell ref="B10:C10"/>
    <mergeCell ref="J7:N7"/>
  </mergeCells>
  <dataValidations count="2">
    <dataValidation type="list" showInputMessage="1" showErrorMessage="1" sqref="L11:L53" xr:uid="{00000000-0002-0000-0000-000000000000}">
      <formula1>"Ja,A,B,C,D,'"</formula1>
    </dataValidation>
    <dataValidation type="list" showInputMessage="1" sqref="D11:D53"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200025</xdr:colOff>
                    <xdr:row>55</xdr:row>
                    <xdr:rowOff>28575</xdr:rowOff>
                  </from>
                  <to>
                    <xdr:col>6</xdr:col>
                    <xdr:colOff>219075</xdr:colOff>
                    <xdr:row>55</xdr:row>
                    <xdr:rowOff>295275</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333375</xdr:colOff>
                    <xdr:row>55</xdr:row>
                    <xdr:rowOff>28575</xdr:rowOff>
                  </from>
                  <to>
                    <xdr:col>5</xdr:col>
                    <xdr:colOff>180975</xdr:colOff>
                    <xdr:row>55</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2000000}">
          <x14:formula1>
            <xm:f>STG!$A$1:$A$3</xm:f>
          </x14:formula1>
          <xm:sqref>E7:I7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5"/>
  <sheetViews>
    <sheetView tabSelected="1" zoomScaleNormal="100" workbookViewId="0">
      <selection activeCell="A36" sqref="A36"/>
    </sheetView>
  </sheetViews>
  <sheetFormatPr baseColWidth="10" defaultColWidth="11" defaultRowHeight="15" x14ac:dyDescent="0.25"/>
  <cols>
    <col min="1" max="1" width="6.625" style="61" customWidth="1"/>
    <col min="2" max="2" width="13.625" style="62" customWidth="1"/>
    <col min="3" max="3" width="60.625" style="62" customWidth="1"/>
    <col min="4" max="4" width="13.625" style="62" customWidth="1"/>
    <col min="5" max="5" width="6.625" style="61" customWidth="1"/>
    <col min="6" max="6" width="10" style="60" customWidth="1"/>
    <col min="7" max="7" width="14.625" style="51" bestFit="1" customWidth="1"/>
    <col min="8" max="8" width="42.75" style="51" customWidth="1"/>
    <col min="9" max="16384" width="11" style="51"/>
  </cols>
  <sheetData>
    <row r="1" spans="1:8" x14ac:dyDescent="0.25">
      <c r="A1" s="203" t="s">
        <v>68</v>
      </c>
      <c r="B1" s="204"/>
      <c r="C1" s="204"/>
      <c r="D1" s="204"/>
      <c r="E1" s="205"/>
      <c r="F1" s="46"/>
      <c r="G1" s="49"/>
      <c r="H1" s="72"/>
    </row>
    <row r="2" spans="1:8" x14ac:dyDescent="0.25">
      <c r="A2" s="206"/>
      <c r="B2" s="207"/>
      <c r="C2" s="207"/>
      <c r="D2" s="207"/>
      <c r="E2" s="208"/>
      <c r="F2" s="46"/>
      <c r="G2" s="74" t="s">
        <v>16</v>
      </c>
      <c r="H2" s="73">
        <v>6</v>
      </c>
    </row>
    <row r="3" spans="1:8" ht="28.15" customHeight="1" x14ac:dyDescent="0.25">
      <c r="A3" s="209"/>
      <c r="B3" s="210"/>
      <c r="C3" s="210"/>
      <c r="D3" s="210"/>
      <c r="E3" s="211"/>
      <c r="F3" s="47"/>
    </row>
    <row r="4" spans="1:8" s="49" customFormat="1" x14ac:dyDescent="0.25">
      <c r="A4" s="52" t="s">
        <v>0</v>
      </c>
      <c r="B4" s="53" t="s">
        <v>54</v>
      </c>
      <c r="C4" s="53" t="s">
        <v>55</v>
      </c>
      <c r="D4" s="53" t="s">
        <v>56</v>
      </c>
      <c r="E4" s="52" t="s">
        <v>57</v>
      </c>
      <c r="F4" s="54"/>
    </row>
    <row r="5" spans="1:8" s="49" customFormat="1" x14ac:dyDescent="0.25">
      <c r="A5" s="69"/>
      <c r="B5" s="69"/>
      <c r="C5" s="69" t="s">
        <v>69</v>
      </c>
      <c r="D5" s="69" t="s">
        <v>65</v>
      </c>
      <c r="E5" s="70">
        <v>6</v>
      </c>
      <c r="F5" s="54"/>
    </row>
    <row r="6" spans="1:8" s="63" customFormat="1" x14ac:dyDescent="0.25">
      <c r="A6" s="68">
        <v>1</v>
      </c>
      <c r="B6" s="96" t="s">
        <v>104</v>
      </c>
      <c r="C6" s="82" t="s">
        <v>69</v>
      </c>
      <c r="D6" s="76" t="s">
        <v>55</v>
      </c>
      <c r="E6" s="55">
        <v>6</v>
      </c>
      <c r="F6" s="56"/>
    </row>
    <row r="7" spans="1:8" s="63" customFormat="1" x14ac:dyDescent="0.25">
      <c r="A7" s="68"/>
      <c r="B7" s="80"/>
      <c r="C7" s="81"/>
      <c r="D7" s="67"/>
      <c r="E7" s="55"/>
      <c r="F7" s="56"/>
    </row>
    <row r="8" spans="1:8" s="63" customFormat="1" x14ac:dyDescent="0.25">
      <c r="A8" s="69"/>
      <c r="B8" s="69"/>
      <c r="C8" s="69" t="s">
        <v>70</v>
      </c>
      <c r="D8" s="69" t="s">
        <v>65</v>
      </c>
      <c r="E8" s="70">
        <v>5</v>
      </c>
      <c r="F8" s="56"/>
    </row>
    <row r="9" spans="1:8" s="63" customFormat="1" x14ac:dyDescent="0.25">
      <c r="A9" s="68">
        <v>2</v>
      </c>
      <c r="B9" s="83" t="s">
        <v>71</v>
      </c>
      <c r="C9" s="84" t="s">
        <v>72</v>
      </c>
      <c r="D9" s="77" t="s">
        <v>66</v>
      </c>
      <c r="E9" s="78">
        <v>2</v>
      </c>
      <c r="F9" s="56"/>
    </row>
    <row r="10" spans="1:8" s="63" customFormat="1" x14ac:dyDescent="0.25">
      <c r="A10" s="68">
        <v>3</v>
      </c>
      <c r="B10" s="83" t="s">
        <v>73</v>
      </c>
      <c r="C10" s="83" t="s">
        <v>74</v>
      </c>
      <c r="D10" s="79" t="s">
        <v>55</v>
      </c>
      <c r="E10" s="55">
        <v>3</v>
      </c>
      <c r="F10" s="56"/>
    </row>
    <row r="11" spans="1:8" s="63" customFormat="1" x14ac:dyDescent="0.25">
      <c r="A11" s="68"/>
      <c r="B11" s="67"/>
      <c r="C11" s="67"/>
      <c r="D11" s="67"/>
      <c r="E11" s="55"/>
      <c r="F11" s="56"/>
    </row>
    <row r="12" spans="1:8" s="88" customFormat="1" x14ac:dyDescent="0.25">
      <c r="A12" s="85"/>
      <c r="B12" s="86"/>
      <c r="C12" s="89" t="s">
        <v>75</v>
      </c>
      <c r="D12" s="89" t="s">
        <v>65</v>
      </c>
      <c r="E12" s="92">
        <v>8</v>
      </c>
      <c r="F12" s="87"/>
    </row>
    <row r="13" spans="1:8" s="63" customFormat="1" x14ac:dyDescent="0.25">
      <c r="A13" s="68">
        <v>4</v>
      </c>
      <c r="B13" s="93" t="s">
        <v>77</v>
      </c>
      <c r="C13" s="93" t="s">
        <v>78</v>
      </c>
      <c r="D13" s="90" t="s">
        <v>66</v>
      </c>
      <c r="E13" s="91">
        <v>2</v>
      </c>
      <c r="F13" s="56"/>
    </row>
    <row r="14" spans="1:8" s="63" customFormat="1" x14ac:dyDescent="0.25">
      <c r="A14" s="68">
        <v>5</v>
      </c>
      <c r="B14" s="93" t="s">
        <v>76</v>
      </c>
      <c r="C14" s="93" t="s">
        <v>75</v>
      </c>
      <c r="D14" s="90" t="s">
        <v>55</v>
      </c>
      <c r="E14" s="91">
        <v>6</v>
      </c>
      <c r="F14" s="56"/>
    </row>
    <row r="15" spans="1:8" s="63" customFormat="1" x14ac:dyDescent="0.25">
      <c r="A15" s="68"/>
      <c r="B15" s="93"/>
      <c r="C15" s="93"/>
      <c r="D15" s="90"/>
      <c r="E15" s="91"/>
      <c r="F15" s="56"/>
    </row>
    <row r="16" spans="1:8" s="88" customFormat="1" x14ac:dyDescent="0.25">
      <c r="A16" s="85"/>
      <c r="B16" s="86"/>
      <c r="C16" s="89" t="s">
        <v>89</v>
      </c>
      <c r="D16" s="89" t="s">
        <v>65</v>
      </c>
      <c r="E16" s="92">
        <v>6</v>
      </c>
      <c r="F16" s="87"/>
    </row>
    <row r="17" spans="1:6" s="63" customFormat="1" x14ac:dyDescent="0.25">
      <c r="A17" s="68">
        <v>6</v>
      </c>
      <c r="B17" s="93" t="s">
        <v>79</v>
      </c>
      <c r="C17" s="93" t="s">
        <v>80</v>
      </c>
      <c r="D17" s="94" t="s">
        <v>81</v>
      </c>
      <c r="E17" s="91">
        <v>3</v>
      </c>
      <c r="F17" s="56"/>
    </row>
    <row r="18" spans="1:6" s="63" customFormat="1" x14ac:dyDescent="0.25">
      <c r="A18" s="68">
        <v>7</v>
      </c>
      <c r="B18" s="93" t="s">
        <v>82</v>
      </c>
      <c r="C18" s="93" t="s">
        <v>83</v>
      </c>
      <c r="D18" s="94" t="s">
        <v>84</v>
      </c>
      <c r="E18" s="91">
        <v>3</v>
      </c>
      <c r="F18" s="56"/>
    </row>
    <row r="19" spans="1:6" s="63" customFormat="1" x14ac:dyDescent="0.25">
      <c r="A19" s="68"/>
      <c r="B19" s="93"/>
      <c r="C19" s="93"/>
      <c r="D19" s="90"/>
      <c r="E19" s="91"/>
      <c r="F19" s="56"/>
    </row>
    <row r="20" spans="1:6" s="63" customFormat="1" x14ac:dyDescent="0.25">
      <c r="A20" s="85"/>
      <c r="B20" s="86"/>
      <c r="C20" s="89" t="s">
        <v>90</v>
      </c>
      <c r="D20" s="89" t="s">
        <v>65</v>
      </c>
      <c r="E20" s="92">
        <v>5</v>
      </c>
      <c r="F20" s="56"/>
    </row>
    <row r="21" spans="1:6" s="63" customFormat="1" x14ac:dyDescent="0.25">
      <c r="A21" s="68">
        <v>8</v>
      </c>
      <c r="B21" s="93" t="s">
        <v>86</v>
      </c>
      <c r="C21" s="95" t="s">
        <v>85</v>
      </c>
      <c r="D21" s="94" t="s">
        <v>81</v>
      </c>
      <c r="E21" s="91">
        <v>2</v>
      </c>
      <c r="F21" s="56"/>
    </row>
    <row r="22" spans="1:6" s="63" customFormat="1" x14ac:dyDescent="0.25">
      <c r="A22" s="68">
        <v>9</v>
      </c>
      <c r="B22" s="93" t="s">
        <v>87</v>
      </c>
      <c r="C22" s="95" t="s">
        <v>88</v>
      </c>
      <c r="D22" s="94" t="s">
        <v>84</v>
      </c>
      <c r="E22" s="91">
        <v>3</v>
      </c>
      <c r="F22" s="56"/>
    </row>
    <row r="23" spans="1:6" s="63" customFormat="1" x14ac:dyDescent="0.25">
      <c r="A23" s="68"/>
      <c r="B23" s="93"/>
      <c r="C23" s="95"/>
      <c r="D23" s="94"/>
      <c r="E23" s="91"/>
      <c r="F23" s="56"/>
    </row>
    <row r="24" spans="1:6" s="63" customFormat="1" x14ac:dyDescent="0.25">
      <c r="A24" s="85"/>
      <c r="B24" s="97"/>
      <c r="C24" s="101" t="s">
        <v>91</v>
      </c>
      <c r="D24" s="98"/>
      <c r="E24" s="99">
        <v>5</v>
      </c>
      <c r="F24" s="56"/>
    </row>
    <row r="25" spans="1:6" s="63" customFormat="1" x14ac:dyDescent="0.25">
      <c r="A25" s="68">
        <v>10</v>
      </c>
      <c r="B25" s="103" t="s">
        <v>92</v>
      </c>
      <c r="C25" s="103" t="s">
        <v>93</v>
      </c>
      <c r="D25" s="102" t="s">
        <v>81</v>
      </c>
      <c r="E25" s="104">
        <v>2</v>
      </c>
      <c r="F25" s="56"/>
    </row>
    <row r="26" spans="1:6" s="63" customFormat="1" x14ac:dyDescent="0.25">
      <c r="A26" s="68">
        <v>11</v>
      </c>
      <c r="B26" s="103" t="s">
        <v>94</v>
      </c>
      <c r="C26" s="103" t="s">
        <v>95</v>
      </c>
      <c r="D26" s="102" t="s">
        <v>84</v>
      </c>
      <c r="E26" s="91">
        <v>3</v>
      </c>
      <c r="F26" s="56"/>
    </row>
    <row r="27" spans="1:6" s="63" customFormat="1" x14ac:dyDescent="0.25">
      <c r="A27" s="68"/>
      <c r="B27" s="103"/>
      <c r="C27" s="103"/>
      <c r="D27" s="102"/>
      <c r="E27" s="91"/>
      <c r="F27" s="56"/>
    </row>
    <row r="28" spans="1:6" s="63" customFormat="1" x14ac:dyDescent="0.25">
      <c r="A28" s="112"/>
      <c r="B28" s="113"/>
      <c r="C28" s="114" t="s">
        <v>96</v>
      </c>
      <c r="D28" s="115" t="s">
        <v>65</v>
      </c>
      <c r="E28" s="116">
        <v>5</v>
      </c>
      <c r="F28" s="56"/>
    </row>
    <row r="29" spans="1:6" s="63" customFormat="1" x14ac:dyDescent="0.25">
      <c r="A29" s="68">
        <v>12</v>
      </c>
      <c r="B29" s="103" t="s">
        <v>97</v>
      </c>
      <c r="C29" s="103" t="s">
        <v>98</v>
      </c>
      <c r="D29" s="108" t="s">
        <v>81</v>
      </c>
      <c r="E29" s="110">
        <v>1</v>
      </c>
      <c r="F29" s="56"/>
    </row>
    <row r="30" spans="1:6" s="63" customFormat="1" ht="25.5" x14ac:dyDescent="0.25">
      <c r="A30" s="68">
        <v>13</v>
      </c>
      <c r="B30" s="103" t="s">
        <v>99</v>
      </c>
      <c r="C30" s="111" t="s">
        <v>100</v>
      </c>
      <c r="D30" s="108" t="s">
        <v>81</v>
      </c>
      <c r="E30" s="110">
        <v>2</v>
      </c>
      <c r="F30" s="56"/>
    </row>
    <row r="31" spans="1:6" s="63" customFormat="1" x14ac:dyDescent="0.25">
      <c r="A31" s="68">
        <v>14</v>
      </c>
      <c r="B31" s="93" t="s">
        <v>101</v>
      </c>
      <c r="C31" s="95" t="s">
        <v>96</v>
      </c>
      <c r="D31" s="108" t="s">
        <v>84</v>
      </c>
      <c r="E31" s="91">
        <v>2</v>
      </c>
      <c r="F31" s="56"/>
    </row>
    <row r="32" spans="1:6" s="63" customFormat="1" x14ac:dyDescent="0.25">
      <c r="A32" s="68"/>
      <c r="B32" s="93"/>
      <c r="C32" s="95"/>
      <c r="D32" s="94"/>
      <c r="E32" s="91"/>
      <c r="F32" s="56"/>
    </row>
    <row r="33" spans="1:6" s="63" customFormat="1" x14ac:dyDescent="0.25">
      <c r="A33" s="109">
        <v>15</v>
      </c>
      <c r="B33" s="117" t="s">
        <v>64</v>
      </c>
      <c r="C33" s="118" t="s">
        <v>102</v>
      </c>
      <c r="D33" s="118" t="s">
        <v>84</v>
      </c>
      <c r="E33" s="109">
        <v>6</v>
      </c>
      <c r="F33" s="56"/>
    </row>
    <row r="34" spans="1:6" s="63" customFormat="1" x14ac:dyDescent="0.25">
      <c r="A34" s="119"/>
      <c r="B34" s="84"/>
      <c r="C34" s="120"/>
      <c r="D34" s="121"/>
      <c r="E34" s="122"/>
      <c r="F34" s="56"/>
    </row>
    <row r="35" spans="1:6" s="63" customFormat="1" x14ac:dyDescent="0.25">
      <c r="A35" s="109">
        <v>16</v>
      </c>
      <c r="B35" s="123">
        <v>9800</v>
      </c>
      <c r="C35" s="124" t="s">
        <v>103</v>
      </c>
      <c r="D35" s="125" t="s">
        <v>84</v>
      </c>
      <c r="E35" s="126">
        <v>8</v>
      </c>
      <c r="F35" s="56"/>
    </row>
    <row r="36" spans="1:6" s="63" customFormat="1" x14ac:dyDescent="0.25">
      <c r="A36" s="68"/>
      <c r="B36" s="71"/>
      <c r="C36" s="67"/>
      <c r="D36" s="67"/>
      <c r="E36" s="68"/>
      <c r="F36" s="56"/>
    </row>
    <row r="37" spans="1:6" s="63" customFormat="1" x14ac:dyDescent="0.25">
      <c r="A37" s="68"/>
      <c r="B37" s="93"/>
      <c r="C37" s="93"/>
      <c r="D37" s="90"/>
      <c r="E37" s="91"/>
      <c r="F37" s="56"/>
    </row>
    <row r="38" spans="1:6" s="63" customFormat="1" x14ac:dyDescent="0.25">
      <c r="A38" s="68"/>
      <c r="B38" s="71"/>
      <c r="C38" s="67"/>
      <c r="D38" s="67"/>
      <c r="E38" s="68"/>
      <c r="F38" s="45"/>
    </row>
    <row r="39" spans="1:6" s="63" customFormat="1" x14ac:dyDescent="0.25">
      <c r="A39" s="105"/>
      <c r="B39" s="106"/>
      <c r="C39" s="107"/>
      <c r="D39" s="107"/>
      <c r="E39" s="105"/>
      <c r="F39" s="45"/>
    </row>
    <row r="40" spans="1:6" s="63" customFormat="1" x14ac:dyDescent="0.25">
      <c r="A40" s="56"/>
      <c r="B40" s="57"/>
      <c r="C40" s="57"/>
      <c r="D40" s="57"/>
      <c r="E40" s="56"/>
      <c r="F40" s="56"/>
    </row>
    <row r="41" spans="1:6" s="63" customFormat="1" x14ac:dyDescent="0.25">
      <c r="A41" s="56"/>
      <c r="B41" s="57"/>
      <c r="C41" s="57"/>
      <c r="D41" s="57"/>
      <c r="E41" s="45"/>
      <c r="F41" s="45"/>
    </row>
    <row r="42" spans="1:6" s="63" customFormat="1" ht="15.75" x14ac:dyDescent="0.25">
      <c r="A42" s="56"/>
      <c r="B42" s="23"/>
      <c r="C42" s="100"/>
      <c r="D42" s="57"/>
      <c r="E42" s="56"/>
      <c r="F42" s="56"/>
    </row>
    <row r="43" spans="1:6" s="63" customFormat="1" x14ac:dyDescent="0.25">
      <c r="A43" s="56"/>
      <c r="B43" s="57"/>
      <c r="C43" s="57"/>
      <c r="D43" s="57"/>
      <c r="E43" s="45"/>
      <c r="F43" s="45"/>
    </row>
    <row r="44" spans="1:6" x14ac:dyDescent="0.25">
      <c r="A44" s="58"/>
      <c r="B44" s="59"/>
      <c r="C44" s="59"/>
      <c r="D44" s="59"/>
      <c r="E44" s="58"/>
    </row>
    <row r="45" spans="1:6" x14ac:dyDescent="0.25">
      <c r="A45" s="58"/>
      <c r="B45" s="59"/>
      <c r="C45" s="59"/>
      <c r="D45" s="59"/>
      <c r="E45" s="58"/>
    </row>
  </sheetData>
  <sheetProtection algorithmName="SHA-512" hashValue="Unuw5SITPePlbfakDPHahmAQCgUp1ZqKC97cLZ8c8LzDczUaJYpsaWc5jnjlITcc4BxtdWsOMvqWwlsvyqGboQ==" saltValue="lf6WSQJK6DTEFNwqstu2LA==" spinCount="100000" sheet="1" selectLockedCells="1"/>
  <protectedRanges>
    <protectedRange sqref="G2:H2 G1 A1:F5 D8" name="Anlage_3_2"/>
    <protectedRange sqref="H1" name="Anlage_3_1_1"/>
  </protectedRanges>
  <sortState xmlns:xlrd2="http://schemas.microsoft.com/office/spreadsheetml/2017/richdata2" ref="A6:E38">
    <sortCondition sortBy="cellColor" ref="C6:C38" dxfId="2"/>
    <sortCondition sortBy="cellColor" ref="C6:C38" dxfId="1"/>
    <sortCondition sortBy="cellColor" ref="C6:C38" dxfId="0"/>
    <sortCondition ref="C6:C38"/>
  </sortState>
  <mergeCells count="1">
    <mergeCell ref="A1:E3"/>
  </mergeCells>
  <pageMargins left="0.7" right="0.7" top="0.78740157499999996" bottom="0.78740157499999996" header="0.3" footer="0.3"/>
  <pageSetup paperSize="9" scale="79" orientation="portrait" r:id="rId1"/>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7"/>
  <sheetViews>
    <sheetView workbookViewId="0">
      <selection activeCell="A3" sqref="A3"/>
    </sheetView>
  </sheetViews>
  <sheetFormatPr baseColWidth="10" defaultRowHeight="15.75" x14ac:dyDescent="0.25"/>
  <cols>
    <col min="1" max="1" width="78.125" bestFit="1" customWidth="1"/>
  </cols>
  <sheetData>
    <row r="1" spans="1:2" x14ac:dyDescent="0.25">
      <c r="A1" s="43" t="s">
        <v>47</v>
      </c>
    </row>
    <row r="3" spans="1:2" x14ac:dyDescent="0.25">
      <c r="A3" s="75" t="s">
        <v>67</v>
      </c>
      <c r="B3">
        <v>40</v>
      </c>
    </row>
    <row r="4" spans="1:2" x14ac:dyDescent="0.25">
      <c r="A4" s="50"/>
    </row>
    <row r="5" spans="1:2" x14ac:dyDescent="0.25">
      <c r="A5" s="48"/>
    </row>
    <row r="6" spans="1:2" x14ac:dyDescent="0.25">
      <c r="A6" s="48"/>
    </row>
    <row r="7" spans="1:2" x14ac:dyDescent="0.25">
      <c r="A7" s="35"/>
    </row>
  </sheetData>
  <sheetProtection selectLockedCells="1"/>
  <protectedRanges>
    <protectedRange sqref="A7" name="Anlage_4_7"/>
    <protectedRange sqref="A3" name="Anlage_3_1"/>
    <protectedRange sqref="A5" name="Anlage_2_4"/>
    <protectedRange sqref="A6" name="Anlage_2_5"/>
    <protectedRange sqref="A4" name="Anlage_2_1"/>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BA SoPäd</vt:lpstr>
      <vt:lpstr>STG</vt:lpstr>
      <vt:lpstr>'BA SoPäd'!Druckbereich</vt:lpstr>
      <vt:lpstr>Formular!Druckbereich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Rotzoll, Olivia</cp:lastModifiedBy>
  <cp:lastPrinted>2024-04-23T10:19:08Z</cp:lastPrinted>
  <dcterms:created xsi:type="dcterms:W3CDTF">2016-03-29T06:28:06Z</dcterms:created>
  <dcterms:modified xsi:type="dcterms:W3CDTF">2025-04-12T14:57:29Z</dcterms:modified>
</cp:coreProperties>
</file>