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Mathematik - Techno- Wirtschaftsmathe\AK Excelformulare\"/>
    </mc:Choice>
  </mc:AlternateContent>
  <xr:revisionPtr revIDLastSave="0" documentId="13_ncr:1_{3A860BB8-C5FE-4F8F-B2A6-93ED2BCF34CF}" xr6:coauthVersionLast="47" xr6:coauthVersionMax="47" xr10:uidLastSave="{00000000-0000-0000-0000-000000000000}"/>
  <bookViews>
    <workbookView xWindow="30900" yWindow="525" windowWidth="23880" windowHeight="14385" tabRatio="773" xr2:uid="{00000000-000D-0000-FFFF-FFFF00000000}"/>
  </bookViews>
  <sheets>
    <sheet name="Formular" sheetId="1" r:id="rId1"/>
    <sheet name="BA PO13 Rev 1" sheetId="6" r:id="rId2"/>
    <sheet name="MA PO13 Rev 1" sheetId="8" state="hidden" r:id="rId3"/>
    <sheet name="STG" sheetId="5" state="hidden" r:id="rId4"/>
  </sheets>
  <definedNames>
    <definedName name="_xlnm._FilterDatabase" localSheetId="0" hidden="1">Formular!$B$10:$B$66</definedName>
    <definedName name="_xlnm.Print_Area" localSheetId="1">'BA PO13 Rev 1'!$A$1:$E$225</definedName>
    <definedName name="_xlnm.Print_Area" localSheetId="0">Formular!$B$1:$O$128</definedName>
    <definedName name="_xlnm.Print_Area" localSheetId="2">'MA PO13 Rev 1'!$A$1:$E$219</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12" i="1" l="1"/>
  <c r="M63" i="1" l="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11" i="1"/>
  <c r="K11" i="1"/>
  <c r="M11" i="1"/>
  <c r="O7" i="1" l="1"/>
  <c r="C96" i="1" l="1"/>
  <c r="C95" i="1"/>
  <c r="C94" i="1"/>
  <c r="C93" i="1"/>
  <c r="C92" i="1"/>
  <c r="C91" i="1"/>
  <c r="C90" i="1"/>
  <c r="C89" i="1"/>
  <c r="C88" i="1"/>
  <c r="C87" i="1"/>
  <c r="C86" i="1"/>
  <c r="M64" i="1" l="1"/>
  <c r="J66" i="1" s="1"/>
  <c r="L65" i="1" l="1"/>
</calcChain>
</file>

<file path=xl/sharedStrings.xml><?xml version="1.0" encoding="utf-8"?>
<sst xmlns="http://schemas.openxmlformats.org/spreadsheetml/2006/main" count="913" uniqueCount="361">
  <si>
    <t>Lfd. Nr.</t>
  </si>
  <si>
    <t>Prüf.Nr.</t>
  </si>
  <si>
    <t>Prüfung</t>
  </si>
  <si>
    <t>Credits</t>
  </si>
  <si>
    <t>A - Nichtanerkennung wegen inhaltlicher Inkompatibilität</t>
  </si>
  <si>
    <t>B - Nichtanerkennung wegen anderer vermittelter Kompetenzen</t>
  </si>
  <si>
    <t>D - Nichtanerkennung aus anderen Gründen</t>
  </si>
  <si>
    <t>Mit freundlichen Grüßen</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</si>
  <si>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</si>
  <si>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</si>
  <si>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</si>
  <si>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</si>
  <si>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</si>
  <si>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</si>
  <si>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</si>
  <si>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</si>
  <si>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</si>
  <si>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</si>
  <si>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t>Einführung in die Automatisierungstechnik</t>
  </si>
  <si>
    <t>Mehrgrößenregelung</t>
  </si>
  <si>
    <t>Modelling and Simulation of Dynamic Systems Lab</t>
  </si>
  <si>
    <t>Prozessautomatisierung</t>
  </si>
  <si>
    <t>Fortgeschrittene Programmiertechniken</t>
  </si>
  <si>
    <t>Software-Technik</t>
  </si>
  <si>
    <t>Computerarithmetik</t>
  </si>
  <si>
    <t>Fluiddynamik</t>
  </si>
  <si>
    <t>Grundlagen der Hochspannungstechnik</t>
  </si>
  <si>
    <t>Kognitive technische Systeme</t>
  </si>
  <si>
    <t>Microwave Theory and Techniques</t>
  </si>
  <si>
    <t>Netzberechnung</t>
  </si>
  <si>
    <t>Nichtlineare FEM</t>
  </si>
  <si>
    <t>Regelungstheorie</t>
  </si>
  <si>
    <t>Sensorik und Aktuatorik</t>
  </si>
  <si>
    <t>Theoretische Elektrotechnik 1</t>
  </si>
  <si>
    <t>Theorie statistischer Signale</t>
  </si>
  <si>
    <t>Übertragungstechnik</t>
  </si>
  <si>
    <t>Wärme- und Stoffübertragung</t>
  </si>
  <si>
    <t>Zustandsregelung</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</si>
  <si>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</si>
  <si>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</si>
  <si>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</si>
  <si>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</si>
  <si>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</si>
  <si>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</si>
  <si>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</si>
  <si>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</si>
  <si>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</si>
  <si>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</si>
  <si>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</si>
  <si>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</si>
  <si>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</si>
  <si>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</si>
  <si>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</si>
  <si>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</si>
  <si>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</si>
  <si>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</si>
  <si>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</si>
  <si>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</si>
  <si>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</si>
  <si>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</si>
  <si>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</si>
  <si>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</si>
  <si>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</si>
  <si>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</si>
  <si>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</si>
  <si>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</si>
  <si>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</si>
  <si>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</si>
  <si>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</si>
  <si>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</si>
  <si>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</si>
  <si>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</si>
  <si>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</si>
  <si>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</si>
  <si>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</si>
  <si>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</si>
  <si>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</si>
  <si>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</si>
  <si>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</si>
  <si>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</si>
  <si>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</si>
  <si>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</si>
  <si>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</si>
  <si>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</si>
  <si>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</si>
  <si>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</si>
  <si>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</si>
  <si>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</si>
  <si>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Typ</t>
  </si>
  <si>
    <t>Mathematische Grundlagen_82</t>
  </si>
  <si>
    <t>Analysis I</t>
  </si>
  <si>
    <t>Analysis II</t>
  </si>
  <si>
    <t>Grundlagen der Analysis</t>
  </si>
  <si>
    <t>Lineare Algebra I</t>
  </si>
  <si>
    <t>Lineare Algebra II</t>
  </si>
  <si>
    <t>Grundlagen der Linearen Algebra</t>
  </si>
  <si>
    <t>Diskrete Mathematik I</t>
  </si>
  <si>
    <t>Diskrete Mathematik II</t>
  </si>
  <si>
    <t>Analysis III</t>
  </si>
  <si>
    <t>Algebra</t>
  </si>
  <si>
    <t>Numerische Mathematik I</t>
  </si>
  <si>
    <t>Optimierung I</t>
  </si>
  <si>
    <t>Stochastik</t>
  </si>
  <si>
    <t xml:space="preserve">Mathematischer Aufbaubereich_18 </t>
  </si>
  <si>
    <t>Algebra II</t>
  </si>
  <si>
    <t>Algebraische Geometrie</t>
  </si>
  <si>
    <t>Algebraische Zahlentheorie I</t>
  </si>
  <si>
    <t>Gruppentheorie I</t>
  </si>
  <si>
    <t>Kryptographie I</t>
  </si>
  <si>
    <t>Algebraische Topologie</t>
  </si>
  <si>
    <t>Codierungstheorie</t>
  </si>
  <si>
    <t>Funktionentheorie I</t>
  </si>
  <si>
    <t>Differentialgeometrie I</t>
  </si>
  <si>
    <t>Funktionalanalysis I</t>
  </si>
  <si>
    <t>Gewöhnliche Differentialgleichungen I</t>
  </si>
  <si>
    <t>Funktionentheorie II</t>
  </si>
  <si>
    <t>Konstruktive Approximation und Anwendung</t>
  </si>
  <si>
    <t>Partielle Differentialgleichungen I</t>
  </si>
  <si>
    <t>Riemansche Flächen I</t>
  </si>
  <si>
    <t>Variationsrechnung I</t>
  </si>
  <si>
    <t>Numerische Mathematik II</t>
  </si>
  <si>
    <t>Berechenbarkeitstheorie</t>
  </si>
  <si>
    <t>Numerik partieller Differentialgleichungen I</t>
  </si>
  <si>
    <t>Nichtlineare Optimierung</t>
  </si>
  <si>
    <t>Spieltheorie</t>
  </si>
  <si>
    <t>Variationsrechnung und Optimale Steuerung</t>
  </si>
  <si>
    <t>Inverse Probleme</t>
  </si>
  <si>
    <t>Schedulingtheorie I</t>
  </si>
  <si>
    <t>Wahrscheinlichkeitstheorie I</t>
  </si>
  <si>
    <t>Wahrscheinlichkeitstheorie II</t>
  </si>
  <si>
    <t>Markov-Ketten</t>
  </si>
  <si>
    <t>Diskrete Finanzmathematik</t>
  </si>
  <si>
    <t>Elementare Sachversicherungsmathematik</t>
  </si>
  <si>
    <t>Mathematische Statistik</t>
  </si>
  <si>
    <t>Numerik Stochastischer Prozesse</t>
  </si>
  <si>
    <t>Mathematisches Schwerpunktfach_9</t>
  </si>
  <si>
    <t xml:space="preserve">Schwerpunkt Algebra </t>
  </si>
  <si>
    <t>Schwerpunkt Analysis</t>
  </si>
  <si>
    <t>Schwerpunkt Nummerische Mathematik</t>
  </si>
  <si>
    <t>Schwerpunkt Optimierung</t>
  </si>
  <si>
    <t>Schwerpunkt Stochastik</t>
  </si>
  <si>
    <t>Anwendungsfächer_26-30</t>
  </si>
  <si>
    <t>Angewandte Informatik ( DU ) _ 26 + 3</t>
  </si>
  <si>
    <t>Digitaltechnische Grundlagen und Mikrocomputer</t>
  </si>
  <si>
    <t>Automaten und formale Sprachen</t>
  </si>
  <si>
    <t>Berechenbarkeit und Komplexität</t>
  </si>
  <si>
    <t>Datenstrukturen und Algorithmen</t>
  </si>
  <si>
    <t>Chemie _ 27 + 3</t>
  </si>
  <si>
    <t>Allgemeine Chemie</t>
  </si>
  <si>
    <t>Physikalische Chemie I</t>
  </si>
  <si>
    <t>Physikalische Chemie II</t>
  </si>
  <si>
    <t>Organische Chemie I</t>
  </si>
  <si>
    <t>Organische Chemie II</t>
  </si>
  <si>
    <t>Theoretische Chemie I</t>
  </si>
  <si>
    <t>Theoretische Chemie II</t>
  </si>
  <si>
    <t>Elektrotechnik (DU) _ 21 + 3</t>
  </si>
  <si>
    <t>Grundlagen der Elektrotechnik 1</t>
  </si>
  <si>
    <t>Grundlagen der Elektrotechnik 2</t>
  </si>
  <si>
    <t>Grundlagen der Elektrotechnik 3</t>
  </si>
  <si>
    <t>Theorie linearer Systeme</t>
  </si>
  <si>
    <t>Praktikum zu Grundlagen der Elektrotechnik 1</t>
  </si>
  <si>
    <t>Praktikum zu Grundlagen der Elektrotechnik 2</t>
  </si>
  <si>
    <t>Informatik ( E ) _ mind. 27</t>
  </si>
  <si>
    <t>Programmierung</t>
  </si>
  <si>
    <t>Datenbankmanagementsysteme</t>
  </si>
  <si>
    <t>Concurrency</t>
  </si>
  <si>
    <t>Software Engineering 1</t>
  </si>
  <si>
    <t>Softwareentwicklung und Programmierung</t>
  </si>
  <si>
    <t>Modelle der Informatik</t>
  </si>
  <si>
    <t xml:space="preserve">Kommunikationsnetze 1 </t>
  </si>
  <si>
    <t>Rechnerstrukturen und Betriebssysteme</t>
  </si>
  <si>
    <t>Maschinenbau ( DU ) _ 26 - 30</t>
  </si>
  <si>
    <t>Technische Mechanik 1</t>
  </si>
  <si>
    <t>Technische Mechanik 2</t>
  </si>
  <si>
    <t>Technische Mechanik 3</t>
  </si>
  <si>
    <t>Strömungsmechanik</t>
  </si>
  <si>
    <t>Systemdynamik</t>
  </si>
  <si>
    <t>Teamprojekt oder</t>
  </si>
  <si>
    <t>Hausarbeit</t>
  </si>
  <si>
    <t>Modellbildung und Simulation</t>
  </si>
  <si>
    <t>Einführung in die Mechatronik und Signalanalyse</t>
  </si>
  <si>
    <t>Strukturdynamik</t>
  </si>
  <si>
    <t>Höhere Dynamik</t>
  </si>
  <si>
    <t>Modellierung und Simulation in den Ingenieurwissenschaften ( E )</t>
  </si>
  <si>
    <t>Technische Mechanik III</t>
  </si>
  <si>
    <t>Technische Mechanik I - Klausur 1</t>
  </si>
  <si>
    <t>Technische Mechanik I - Klausur 2</t>
  </si>
  <si>
    <t>Technische Mechanik 3 - Grundlagen</t>
  </si>
  <si>
    <t>Physik ( DU ) _ 24- 30</t>
  </si>
  <si>
    <t>Grundlagen der Physik 1</t>
  </si>
  <si>
    <t>Grundlagen der Physik 2</t>
  </si>
  <si>
    <t>Theoretische Physik 1</t>
  </si>
  <si>
    <t>Theoretische Physik 2</t>
  </si>
  <si>
    <t>Grundlagen der Physik 3</t>
  </si>
  <si>
    <t>Grundlagen der Physik 4</t>
  </si>
  <si>
    <t>Wirtschaftswissenschaften ( E ) _ 24 + 3</t>
  </si>
  <si>
    <t>Mikroökonomik I</t>
  </si>
  <si>
    <t>Makroökonomik I</t>
  </si>
  <si>
    <t>Mikroökonomik II</t>
  </si>
  <si>
    <t>Makroökonomik II</t>
  </si>
  <si>
    <t>Preistheorie (Mikro III)</t>
  </si>
  <si>
    <t>Wettbewerbstheorie und -politik</t>
  </si>
  <si>
    <t>Monetäre Außenwirtschaft (Makro III)</t>
  </si>
  <si>
    <t>Mathematische Praktika für alle Anwendungsfächer</t>
  </si>
  <si>
    <t>Praktikum zur Numerischen Mathematik</t>
  </si>
  <si>
    <t>Praktikum zur Optimierung</t>
  </si>
  <si>
    <t>Praktikum zur Statistik</t>
  </si>
  <si>
    <t>Ergänzungsbereich _ 23 - 27</t>
  </si>
  <si>
    <t>E1: Schlüsselqualifikationen _ 6 - 9</t>
  </si>
  <si>
    <t>Proseminar</t>
  </si>
  <si>
    <t>Übungen zur Analysis I</t>
  </si>
  <si>
    <t>Übungen zur Analysis II</t>
  </si>
  <si>
    <t>Übungen zur Linearen Algebra I</t>
  </si>
  <si>
    <t>Übungen zur Linearen Algebra II</t>
  </si>
  <si>
    <t>Übungen zur Analysis III</t>
  </si>
  <si>
    <t>Übungen zur Num. Mathematik I</t>
  </si>
  <si>
    <t>Übungen zur Algebra</t>
  </si>
  <si>
    <t>Übungen zur Wahrscheinlichkeitstheorie I</t>
  </si>
  <si>
    <t>Übungen zur Stochastik</t>
  </si>
  <si>
    <t>Übungen zur Optimierung I</t>
  </si>
  <si>
    <t>Übungen zu Gewöhnliche Differentialglg I</t>
  </si>
  <si>
    <t>Übungen zur Diskreten und Kombinatorischen Optimierung</t>
  </si>
  <si>
    <t>Einführung in die mathematische Logik</t>
  </si>
  <si>
    <t>1900X</t>
  </si>
  <si>
    <t>IOS-E1 Leistungen</t>
  </si>
  <si>
    <t>E2: Allgemeinbildende Grundlagen des Fachstudiums _ 6 - 9</t>
  </si>
  <si>
    <t>Programmierkurs Essen</t>
  </si>
  <si>
    <t>Programmierkurs Duisburg</t>
  </si>
  <si>
    <t>Mathematische Miniaturen I</t>
  </si>
  <si>
    <t>Mathematische Miniaturen II</t>
  </si>
  <si>
    <t>E3: Studium Liberale _ 6 - 15</t>
  </si>
  <si>
    <t>3900X</t>
  </si>
  <si>
    <t xml:space="preserve">IOS-E3 Leistungen </t>
  </si>
  <si>
    <t>Abschlussmodul _ 18</t>
  </si>
  <si>
    <t>Bachelor-Arbeit (Algebra)</t>
  </si>
  <si>
    <t>Bachelor-Arbeit (Analysis)</t>
  </si>
  <si>
    <t>Bachelor-Arbeit (Num. Mathe.)</t>
  </si>
  <si>
    <t>Bachelor-Arbeit (Optimierung)</t>
  </si>
  <si>
    <t>Bachelor-Arbeit (Stochastik)</t>
  </si>
  <si>
    <t>Bachelor-Seminar</t>
  </si>
  <si>
    <t>Mathematisches Aufbaumodul</t>
  </si>
  <si>
    <t>Algebraische Geometrie I</t>
  </si>
  <si>
    <t>Vertiefungsmodule</t>
  </si>
  <si>
    <t>Schwerpunkt Algebra und Zahlentheorie</t>
  </si>
  <si>
    <t>Vertiefungsmodul Algebra und Zahlentheorie</t>
  </si>
  <si>
    <t>Vertiefungsmodul Analysis</t>
  </si>
  <si>
    <t>Schwerpunkt Numerische Mathematik</t>
  </si>
  <si>
    <t>Vertiefungsmodul Numerische Mathematik</t>
  </si>
  <si>
    <t>Vertiefungsmodul Optimierung</t>
  </si>
  <si>
    <t>Vertiefungsmodul Stochastik</t>
  </si>
  <si>
    <t>Master-Seminare</t>
  </si>
  <si>
    <t>Master-Seminar</t>
  </si>
  <si>
    <t>Angewandte Informatik ( DU )</t>
  </si>
  <si>
    <t>Rechnernetze und Kommunikationssysteme</t>
  </si>
  <si>
    <t>Sicherheit in Kommunikationsnetzen</t>
  </si>
  <si>
    <t>Datenbanken</t>
  </si>
  <si>
    <t>Computer Graphics (Graphische Datenverarbeitung und Visualisierung)</t>
  </si>
  <si>
    <t>Chemie ( E )</t>
  </si>
  <si>
    <t>Analytische Chemie I</t>
  </si>
  <si>
    <t>Technische Chemie I</t>
  </si>
  <si>
    <t>Analytische Chemie II</t>
  </si>
  <si>
    <t>Technische Chemie II</t>
  </si>
  <si>
    <t>Physikalische Chemie (PC-V)</t>
  </si>
  <si>
    <t>Technische Chemie (TC-V)</t>
  </si>
  <si>
    <t>Theoretische Chemie (ThC-V)</t>
  </si>
  <si>
    <t>Theoretikum (ThC-P)</t>
  </si>
  <si>
    <t>Physikalisch-Organische Chemie</t>
  </si>
  <si>
    <t>Elektrotechnik ( DU )</t>
  </si>
  <si>
    <t>Schwerpunkt Energietechnik</t>
  </si>
  <si>
    <t>Grundlagen der elektrischen Energietechnik</t>
  </si>
  <si>
    <t>Elektrische Energieversorgungssysteme</t>
  </si>
  <si>
    <t>Elektrische Maschinen</t>
  </si>
  <si>
    <t>Netzberechnung Praktikum</t>
  </si>
  <si>
    <t>Schwerpunkt Nachrichtentechnik</t>
  </si>
  <si>
    <t>Signalübertragung und Modulatioon</t>
  </si>
  <si>
    <t>Digitale Filter</t>
  </si>
  <si>
    <t>Theoretische Elektrotechnik 2</t>
  </si>
  <si>
    <t>Schwerpunkt Regelungstechnik</t>
  </si>
  <si>
    <t>Einführung in die Automatisierungstech.Praktikum</t>
  </si>
  <si>
    <t>Regelungstechnik</t>
  </si>
  <si>
    <t>Theorie statischer Signale</t>
  </si>
  <si>
    <t>Modelling and Simulation of Dynamic Systems</t>
  </si>
  <si>
    <t>Informatik ( E )</t>
  </si>
  <si>
    <t>Profil "Network Systems Engineering"</t>
  </si>
  <si>
    <t>Distributed Objects &amp; XML</t>
  </si>
  <si>
    <t>Fehlertolerante Protokolle</t>
  </si>
  <si>
    <t>Kommunikationsnetze 3</t>
  </si>
  <si>
    <t>Modellierung von fehlertoleranten Systemen</t>
  </si>
  <si>
    <t>Network and Information Security 2</t>
  </si>
  <si>
    <t>Selbstkonfigurierende drahtlose Netze</t>
  </si>
  <si>
    <t>Sensornetze</t>
  </si>
  <si>
    <t>Verteilte Echtzeitsysteme</t>
  </si>
  <si>
    <t>Verteilte Informationssysteme</t>
  </si>
  <si>
    <t>Profil "Software Systems Engineering"</t>
  </si>
  <si>
    <t>Anwendungen formaler Methoden des Software Engineering</t>
  </si>
  <si>
    <t>Formale Methoden des Software Engineering</t>
  </si>
  <si>
    <t>Nicht-Standard-Datenbank-Managementsysteme</t>
  </si>
  <si>
    <t>No-Frills Software Engineering</t>
  </si>
  <si>
    <t>Requirements Engineering and Management 2</t>
  </si>
  <si>
    <t>Software-Qualitätssicherung</t>
  </si>
  <si>
    <t>Weitere Informatik Module</t>
  </si>
  <si>
    <t>Fortgeschrittene Techniken der Modularisierung von Softwaresystemen</t>
  </si>
  <si>
    <t>Fallstudie (siehe MB)</t>
  </si>
  <si>
    <t>Kommunikationsnetze 2</t>
  </si>
  <si>
    <t>Neuronale Netze</t>
  </si>
  <si>
    <t>Selbstorganisierende und Adaptive Systeme</t>
  </si>
  <si>
    <t>Software Performance Engineering</t>
  </si>
  <si>
    <t>Software Product Line Engineering</t>
  </si>
  <si>
    <t>Systemnahe Informatik (Embedded Systems)</t>
  </si>
  <si>
    <t>Mathematische Algorithmen der Informatik</t>
  </si>
  <si>
    <t>Maschinenbau ( DU )</t>
  </si>
  <si>
    <t>Systemdynamik u. Regelungstechnik Praktikum</t>
  </si>
  <si>
    <t>Multibody Dynamics (Mehrkörperdynamik)</t>
  </si>
  <si>
    <t>Rechnerintegrierte Produktentwicklung (CAE)</t>
  </si>
  <si>
    <t>Modellierung und Simulation i.d.Ingenieurwiss. ( E )  18-21</t>
  </si>
  <si>
    <t>Lineare finite elemente Meth. FEM / Mechanik 7</t>
  </si>
  <si>
    <t>Tensor Calculus</t>
  </si>
  <si>
    <t>Einf. in die Kontinuumsmechanik (Mechanik 5)</t>
  </si>
  <si>
    <t>Thermodynamik der Materialien (Materialtheorie)</t>
  </si>
  <si>
    <t>Statik 4 - Rechnergestützte Berechnungsverfahren in der Baustatik</t>
  </si>
  <si>
    <t>Physik ( DU )</t>
  </si>
  <si>
    <t>Grundlagen der Physik II a</t>
  </si>
  <si>
    <t>Grundlagen der Physik II b</t>
  </si>
  <si>
    <t>Mechanik (Th. Ph. I )</t>
  </si>
  <si>
    <t>Quantenmechanik (Th. Ph. II )</t>
  </si>
  <si>
    <t>Elektrodynamik (Th. Ph. III )</t>
  </si>
  <si>
    <t>Statistische Physik (Th. Phy. IV)</t>
  </si>
  <si>
    <t>Physik ( DU ) ab WS 15/16</t>
  </si>
  <si>
    <t>Elektrodynamik</t>
  </si>
  <si>
    <t>Quantenmechanik</t>
  </si>
  <si>
    <t>Statistische Physik und Thermodynamik</t>
  </si>
  <si>
    <t>Wirtschaftswissenschaften ( E )</t>
  </si>
  <si>
    <t>Schwerpunkt VWL Mikro (M I)</t>
  </si>
  <si>
    <t>Entscheidungstheorie</t>
  </si>
  <si>
    <t>Marktdesign</t>
  </si>
  <si>
    <t>Mikroökonometrie</t>
  </si>
  <si>
    <t>Neuere Entwicklungen der Mikroökonomik</t>
  </si>
  <si>
    <t>Soziale Sicherung und Besteuerung: Theorie u. Politik</t>
  </si>
  <si>
    <t>Soziale Sicherung und Besteuerung II: Empirische Studien</t>
  </si>
  <si>
    <t>Specification and Simulation General Equilibrium Models</t>
  </si>
  <si>
    <t>Schwerpunkt VWL Makro (M II)</t>
  </si>
  <si>
    <t>Dynamische Makroökonomik (Makroökonomik IV)</t>
  </si>
  <si>
    <t>Intern. Wirtschaftsbez.: Theorie u. Empirie intern. Kapitalallokation</t>
  </si>
  <si>
    <t>Intern. Wirtschaftsbez.: Quantitative Modelle intern. Wirtschaftsbez.</t>
  </si>
  <si>
    <t>Monetäre Ökonomik: Geld- u. Währungstheorie und -politik</t>
  </si>
  <si>
    <t>Monetäre Ökonomik: Empirie der internat. Geld- u. Finanzmärkte</t>
  </si>
  <si>
    <t>Neuere Entwicklungen in der europ. Makroökono.</t>
  </si>
  <si>
    <t>Master-Arbeit</t>
  </si>
  <si>
    <t>ECTS</t>
  </si>
  <si>
    <t>RSZ</t>
  </si>
  <si>
    <t>Bachelor of Science Mathematics (PO 2013, Rev. 1)</t>
  </si>
  <si>
    <t>Master of Science Mathematics (PO 2013, Rev. 1)</t>
  </si>
  <si>
    <r>
      <t xml:space="preserve">Regelstudienzeit:
</t>
    </r>
    <r>
      <rPr>
        <b/>
        <sz val="12"/>
        <color theme="0" tint="-0.499984740745262"/>
        <rFont val="Calibri"/>
        <family val="2"/>
        <scheme val="minor"/>
      </rPr>
      <t>Normal period:</t>
    </r>
  </si>
  <si>
    <t>Übersicht aller Prüfungsleistungen des Studiengangs
Bachelor of Science Mathematics (PO 2013, Rev. 1)</t>
  </si>
  <si>
    <t>Übersicht aller Prüfungsleistungen des Studiengangs
Master of Science Mathematics (PO 2013, Rev. 1)</t>
  </si>
  <si>
    <t>Gegen diesen Bescheid kann innerhalb eines Monats nach dessen Zugang Klage beim Verwaltungsgericht Gelsenkirchen (Bahnhofvorplatz 3, 45879 Gelsenkirchen),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</si>
  <si>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Gelsenkirchen (Bahnhofvorplatz 3, 45879 Gelsenkirchen); made in writing or declared for recording by the authenticating officer of the court registry. In case this deadline will be missed through the culpability by one of your assignee so this fault will be attributed to you.</t>
  </si>
  <si>
    <t>Bitte wählen Sie einen Studiengang aus! 
Please choose a study program!</t>
  </si>
  <si>
    <t>Bachelor of Science Mathematics (PO2013, Rev.1)</t>
  </si>
  <si>
    <t xml:space="preserve">Prof. Dr. J. Kraus </t>
  </si>
  <si>
    <t xml:space="preserve">Für den Vorsitzenden des Prüfungsausschusses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</si>
</sst>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5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b/>
      <sz val="10"/>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b/>
      <vertAlign val="superscript"/>
      <sz val="12"/>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
      <b/>
      <sz val="11"/>
      <color theme="4" tint="-0.499984740745262"/>
      <name val="Calibri"/>
      <family val="2"/>
      <scheme val="minor"/>
    </font>
    <font>
      <sz val="11"/>
      <color rgb="FF00000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
      <left style="thin">
        <color auto="1"/>
      </left>
      <right/>
      <top/>
      <bottom style="thin">
        <color auto="1"/>
      </bottom>
      <diagonal/>
    </border>
    <border>
      <left/>
      <right style="medium">
        <color indexed="64"/>
      </right>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94">
    <xf numFmtId="0" fontId="0" fillId="0" borderId="0" xfId="0"/>
    <xf numFmtId="0" fontId="0" fillId="0" borderId="0" xfId="0" applyAlignment="1">
      <alignment vertical="center"/>
    </xf>
    <xf numFmtId="0" fontId="15" fillId="0" borderId="8" xfId="0" applyFont="1" applyBorder="1" applyAlignment="1" applyProtection="1">
      <alignment vertical="center" wrapText="1" shrinkToFit="1"/>
      <protection locked="0"/>
    </xf>
    <xf numFmtId="0" fontId="0" fillId="0" borderId="0" xfId="0" applyProtection="1"/>
    <xf numFmtId="0" fontId="14" fillId="0" borderId="0" xfId="0" applyFont="1" applyProtection="1"/>
    <xf numFmtId="0" fontId="14" fillId="0" borderId="0" xfId="0" applyFont="1" applyAlignment="1" applyProtection="1"/>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0" borderId="13" xfId="0" applyFont="1" applyBorder="1" applyAlignment="1" applyProtection="1">
      <alignment vertical="center" wrapText="1" shrinkToFit="1"/>
      <protection locked="0"/>
    </xf>
    <xf numFmtId="0" fontId="13"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2" fillId="0" borderId="1" xfId="0" applyFont="1" applyFill="1" applyBorder="1" applyAlignment="1" applyProtection="1">
      <alignment horizontal="center" vertical="top" wrapText="1" shrinkToFit="1"/>
    </xf>
    <xf numFmtId="0" fontId="0" fillId="0" borderId="22" xfId="0" applyBorder="1"/>
    <xf numFmtId="0" fontId="0" fillId="0" borderId="0" xfId="0" applyBorder="1"/>
    <xf numFmtId="0" fontId="0" fillId="0" borderId="1" xfId="0" applyBorder="1" applyAlignment="1" applyProtection="1">
      <alignment horizontal="center" vertical="top" wrapText="1"/>
    </xf>
    <xf numFmtId="0" fontId="16" fillId="0" borderId="42" xfId="0" applyFont="1" applyBorder="1" applyAlignment="1">
      <alignment horizontal="center" vertical="center" wrapText="1" shrinkToFit="1"/>
    </xf>
    <xf numFmtId="0" fontId="0" fillId="0" borderId="47"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164" fontId="4" fillId="0" borderId="21" xfId="0" applyNumberFormat="1" applyFont="1" applyBorder="1" applyAlignment="1" applyProtection="1">
      <alignment horizontal="left" vertical="center" wrapText="1" shrinkToFit="1"/>
    </xf>
    <xf numFmtId="0" fontId="0" fillId="0" borderId="3" xfId="0" applyBorder="1" applyAlignment="1" applyProtection="1">
      <alignment horizontal="center" vertical="center" wrapText="1" shrinkToFit="1"/>
      <protection locked="0"/>
    </xf>
    <xf numFmtId="0" fontId="0" fillId="0" borderId="20"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2"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14" fillId="0" borderId="0" xfId="0" applyFont="1" applyAlignment="1" applyProtection="1">
      <alignment horizontal="left" vertical="center" wrapText="1"/>
    </xf>
    <xf numFmtId="0" fontId="14" fillId="0" borderId="0" xfId="0" applyFont="1" applyAlignment="1" applyProtection="1">
      <alignment horizontal="left" vertical="top" wrapText="1"/>
    </xf>
    <xf numFmtId="0" fontId="20" fillId="0" borderId="8" xfId="0" applyFont="1" applyBorder="1" applyAlignment="1" applyProtection="1">
      <alignment horizontal="center" vertical="top" wrapText="1"/>
    </xf>
    <xf numFmtId="0" fontId="29" fillId="0" borderId="0" xfId="0" applyFont="1"/>
    <xf numFmtId="0" fontId="33" fillId="0" borderId="0" xfId="0" applyFont="1"/>
    <xf numFmtId="0" fontId="41" fillId="0" borderId="0" xfId="0" applyFont="1" applyAlignment="1" applyProtection="1"/>
    <xf numFmtId="0" fontId="0" fillId="0" borderId="3" xfId="0" applyFont="1" applyFill="1" applyBorder="1" applyAlignment="1" applyProtection="1">
      <alignment horizontal="center" vertical="top" wrapText="1" shrinkToFit="1"/>
    </xf>
    <xf numFmtId="0" fontId="0" fillId="0" borderId="20" xfId="0" applyFont="1" applyBorder="1" applyAlignment="1" applyProtection="1">
      <alignment horizontal="center" vertical="top" wrapText="1" shrinkToFit="1"/>
    </xf>
    <xf numFmtId="0" fontId="14" fillId="0" borderId="0" xfId="0" applyFont="1" applyAlignment="1" applyProtection="1">
      <alignment horizontal="left" vertical="center" wrapText="1"/>
    </xf>
    <xf numFmtId="0" fontId="14" fillId="0" borderId="0" xfId="0" applyFont="1" applyAlignment="1" applyProtection="1">
      <alignment horizontal="left" vertical="top" wrapText="1"/>
    </xf>
    <xf numFmtId="0" fontId="0" fillId="0" borderId="3" xfId="0" applyFont="1" applyBorder="1" applyAlignment="1" applyProtection="1">
      <alignment horizontal="center" vertical="top" wrapText="1" shrinkToFit="1"/>
    </xf>
    <xf numFmtId="0" fontId="15" fillId="0" borderId="1" xfId="0" applyFont="1" applyBorder="1" applyAlignment="1" applyProtection="1">
      <alignment horizontal="center" vertical="center" wrapText="1" shrinkToFit="1"/>
    </xf>
    <xf numFmtId="0" fontId="26" fillId="0" borderId="0" xfId="0" applyFont="1" applyAlignment="1">
      <alignment horizontal="left" wrapText="1"/>
    </xf>
    <xf numFmtId="0" fontId="50" fillId="0" borderId="0" xfId="0" applyFont="1" applyAlignment="1"/>
    <xf numFmtId="0" fontId="53" fillId="0" borderId="0" xfId="0" applyFont="1" applyFill="1" applyAlignment="1">
      <alignment horizontal="center" vertical="top" wrapText="1"/>
    </xf>
    <xf numFmtId="0" fontId="2" fillId="0" borderId="0" xfId="0" applyFont="1" applyAlignment="1"/>
    <xf numFmtId="49" fontId="2" fillId="0" borderId="0" xfId="0" applyNumberFormat="1" applyFont="1"/>
    <xf numFmtId="0" fontId="2" fillId="0" borderId="0" xfId="0" applyFont="1"/>
    <xf numFmtId="164" fontId="2" fillId="0" borderId="0" xfId="0" applyNumberFormat="1" applyFont="1" applyAlignment="1">
      <alignment horizontal="left"/>
    </xf>
    <xf numFmtId="0" fontId="53" fillId="0" borderId="0" xfId="0" applyFont="1" applyFill="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0" xfId="0" applyFont="1" applyFill="1" applyBorder="1" applyAlignment="1">
      <alignment horizontal="center" vertical="top"/>
    </xf>
    <xf numFmtId="0" fontId="2" fillId="0" borderId="1" xfId="23" applyFont="1" applyBorder="1" applyAlignment="1">
      <alignment horizontal="center" vertical="top" wrapText="1"/>
    </xf>
    <xf numFmtId="0" fontId="2" fillId="0" borderId="1" xfId="0" quotePrefix="1" applyFont="1" applyBorder="1" applyAlignment="1">
      <alignment horizontal="left" vertical="center"/>
    </xf>
    <xf numFmtId="0" fontId="2" fillId="4" borderId="1" xfId="0" applyFont="1" applyFill="1" applyBorder="1" applyAlignment="1" applyProtection="1">
      <alignment horizontal="left" vertical="center"/>
      <protection locked="0"/>
    </xf>
    <xf numFmtId="0" fontId="2" fillId="4" borderId="1" xfId="0" quotePrefix="1"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0" xfId="0" applyFont="1" applyAlignment="1">
      <alignment vertical="top" wrapText="1"/>
    </xf>
    <xf numFmtId="0" fontId="2" fillId="0" borderId="0"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2" fillId="0" borderId="1" xfId="0" applyFont="1" applyFill="1" applyBorder="1" applyAlignment="1">
      <alignment horizontal="center" vertical="top" wrapText="1"/>
    </xf>
    <xf numFmtId="0" fontId="2" fillId="0" borderId="0" xfId="0" applyFont="1" applyFill="1" applyAlignment="1">
      <alignment horizontal="center"/>
    </xf>
    <xf numFmtId="0" fontId="2" fillId="0" borderId="1" xfId="0" applyFont="1" applyFill="1" applyBorder="1" applyAlignment="1">
      <alignment vertical="top" wrapText="1"/>
    </xf>
    <xf numFmtId="0" fontId="2" fillId="0" borderId="1" xfId="0" applyFont="1" applyFill="1" applyBorder="1" applyAlignment="1">
      <alignment horizontal="right"/>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Border="1" applyAlignment="1">
      <alignment horizontal="right"/>
    </xf>
    <xf numFmtId="0" fontId="2" fillId="0" borderId="1" xfId="0" applyFont="1" applyBorder="1" applyAlignment="1">
      <alignment horizontal="left"/>
    </xf>
    <xf numFmtId="0" fontId="2" fillId="0" borderId="1" xfId="0" applyFont="1" applyBorder="1" applyAlignment="1">
      <alignment horizontal="center"/>
    </xf>
    <xf numFmtId="0" fontId="54" fillId="0"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applyFill="1" applyAlignment="1">
      <alignment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25" fillId="0" borderId="0" xfId="0" applyFont="1" applyFill="1" applyAlignment="1">
      <alignment vertical="top" wrapText="1"/>
    </xf>
    <xf numFmtId="0" fontId="25"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2" fillId="0" borderId="0" xfId="0" applyFont="1" applyFill="1" applyBorder="1" applyAlignment="1">
      <alignment vertical="top" wrapText="1"/>
    </xf>
    <xf numFmtId="0" fontId="2" fillId="0" borderId="1" xfId="0" applyFont="1" applyFill="1" applyBorder="1" applyAlignment="1">
      <alignment horizontal="center" vertical="top" wrapText="1"/>
    </xf>
    <xf numFmtId="0" fontId="18" fillId="0" borderId="0" xfId="0" applyFont="1" applyAlignment="1">
      <alignment wrapText="1"/>
    </xf>
    <xf numFmtId="49" fontId="1" fillId="0" borderId="0" xfId="0" applyNumberFormat="1" applyFont="1"/>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0" fillId="0" borderId="53"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54" xfId="0" applyFont="1" applyBorder="1" applyAlignment="1" applyProtection="1">
      <alignment horizontal="left" vertical="center" wrapText="1" shrinkToFit="1"/>
      <protection locked="0"/>
    </xf>
    <xf numFmtId="0" fontId="10" fillId="0" borderId="4" xfId="0" applyFont="1" applyBorder="1" applyAlignment="1" applyProtection="1">
      <alignment horizontal="left" vertical="center" wrapText="1" shrinkToFit="1"/>
      <protection locked="0"/>
    </xf>
    <xf numFmtId="0" fontId="10" fillId="0" borderId="29" xfId="0" applyFont="1" applyBorder="1" applyAlignment="1" applyProtection="1">
      <alignment horizontal="left" vertical="center" wrapText="1" shrinkToFit="1"/>
      <protection locked="0"/>
    </xf>
    <xf numFmtId="0" fontId="10" fillId="0" borderId="48" xfId="0" applyFont="1" applyBorder="1" applyAlignment="1" applyProtection="1">
      <alignment horizontal="left" vertical="center" wrapText="1" shrinkToFit="1"/>
      <protection locked="0"/>
    </xf>
    <xf numFmtId="0" fontId="10" fillId="0" borderId="56"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10" fillId="0" borderId="57" xfId="0" applyFont="1" applyBorder="1" applyAlignment="1" applyProtection="1">
      <alignment horizontal="left" vertical="center" wrapText="1" shrinkToFit="1"/>
      <protection locked="0"/>
    </xf>
    <xf numFmtId="0" fontId="4" fillId="0" borderId="6" xfId="0" applyFont="1" applyBorder="1" applyAlignment="1" applyProtection="1">
      <alignment horizontal="left" vertical="center" wrapText="1" shrinkToFit="1"/>
    </xf>
    <xf numFmtId="0" fontId="4" fillId="0" borderId="5" xfId="0" applyFont="1" applyBorder="1" applyAlignment="1" applyProtection="1">
      <alignment horizontal="left" vertical="center" wrapText="1" shrinkToFit="1"/>
    </xf>
    <xf numFmtId="0" fontId="4" fillId="0" borderId="51"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29" xfId="0" applyFont="1" applyBorder="1" applyAlignment="1" applyProtection="1">
      <alignment horizontal="left" vertical="center" wrapText="1" shrinkToFit="1"/>
    </xf>
    <xf numFmtId="0" fontId="4" fillId="0" borderId="3" xfId="0" applyFont="1" applyBorder="1" applyAlignment="1" applyProtection="1">
      <alignment horizontal="left" vertical="center" wrapText="1" shrinkToFit="1"/>
    </xf>
    <xf numFmtId="0" fontId="4" fillId="0" borderId="16" xfId="0" applyFont="1" applyBorder="1" applyAlignment="1" applyProtection="1">
      <alignment horizontal="left" vertical="top" wrapText="1" shrinkToFit="1"/>
    </xf>
    <xf numFmtId="0" fontId="4" fillId="0" borderId="29" xfId="0" applyFont="1" applyBorder="1" applyAlignment="1" applyProtection="1">
      <alignment horizontal="left" vertical="top" wrapText="1" shrinkToFit="1"/>
    </xf>
    <xf numFmtId="0" fontId="4" fillId="0" borderId="3" xfId="0" applyFont="1" applyBorder="1" applyAlignment="1" applyProtection="1">
      <alignment horizontal="left" vertical="top" wrapText="1" shrinkToFit="1"/>
    </xf>
    <xf numFmtId="0" fontId="25" fillId="0" borderId="40"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52" xfId="0" applyFont="1" applyBorder="1" applyAlignment="1" applyProtection="1">
      <alignment horizontal="left" vertical="center" wrapText="1" shrinkToFit="1"/>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49" fontId="4" fillId="0" borderId="49" xfId="0" applyNumberFormat="1" applyFont="1" applyBorder="1" applyAlignment="1" applyProtection="1">
      <alignment horizontal="left" vertical="center" wrapText="1" shrinkToFit="1"/>
      <protection locked="0"/>
    </xf>
    <xf numFmtId="49" fontId="4" fillId="0" borderId="50" xfId="0" applyNumberFormat="1" applyFont="1" applyBorder="1" applyAlignment="1" applyProtection="1">
      <alignment horizontal="left" vertical="center" wrapText="1" shrinkToFit="1"/>
      <protection locked="0"/>
    </xf>
    <xf numFmtId="49" fontId="4" fillId="0" borderId="15" xfId="0" applyNumberFormat="1" applyFont="1" applyBorder="1" applyAlignment="1" applyProtection="1">
      <alignment horizontal="left" vertical="center" wrapText="1" shrinkToFit="1"/>
      <protection locked="0"/>
    </xf>
    <xf numFmtId="0" fontId="4" fillId="0" borderId="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11"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5" xfId="0" applyBorder="1" applyAlignment="1">
      <alignment horizontal="center" vertical="center"/>
    </xf>
    <xf numFmtId="0" fontId="0" fillId="0" borderId="23" xfId="0" applyBorder="1" applyAlignment="1">
      <alignment horizontal="center" vertical="center"/>
    </xf>
    <xf numFmtId="0" fontId="16" fillId="0" borderId="46" xfId="0" applyFont="1" applyBorder="1" applyAlignment="1">
      <alignment horizontal="right" vertical="center" wrapText="1" indent="1"/>
    </xf>
    <xf numFmtId="0" fontId="16" fillId="0" borderId="10" xfId="0" applyFont="1" applyBorder="1" applyAlignment="1">
      <alignment horizontal="right" vertical="center" indent="1"/>
    </xf>
    <xf numFmtId="0" fontId="17" fillId="0" borderId="10" xfId="0" applyFont="1" applyBorder="1" applyAlignment="1">
      <alignment vertical="center" wrapText="1"/>
    </xf>
    <xf numFmtId="0" fontId="17" fillId="0" borderId="24" xfId="0" applyFont="1" applyBorder="1" applyAlignment="1">
      <alignment vertical="center"/>
    </xf>
    <xf numFmtId="0" fontId="0" fillId="0" borderId="41" xfId="0" applyFont="1" applyBorder="1" applyAlignment="1">
      <alignment horizontal="left" vertical="center" wrapText="1"/>
    </xf>
    <xf numFmtId="0" fontId="0" fillId="0" borderId="19" xfId="0" applyFont="1" applyBorder="1" applyAlignment="1">
      <alignment horizontal="left" vertical="center" wrapText="1"/>
    </xf>
    <xf numFmtId="0" fontId="0" fillId="0" borderId="43" xfId="0" applyFont="1" applyBorder="1" applyAlignment="1">
      <alignment horizontal="left" vertical="center" wrapText="1"/>
    </xf>
    <xf numFmtId="0" fontId="0" fillId="0" borderId="19" xfId="0" applyBorder="1" applyAlignment="1" applyProtection="1">
      <alignment horizontal="left" vertical="top" wrapText="1"/>
    </xf>
    <xf numFmtId="0" fontId="0" fillId="0" borderId="19" xfId="0" applyBorder="1" applyAlignment="1" applyProtection="1">
      <alignment horizontal="left" vertical="top"/>
    </xf>
    <xf numFmtId="0" fontId="21" fillId="0" borderId="45" xfId="0" applyFont="1" applyBorder="1" applyAlignment="1">
      <alignment horizontal="center" vertical="center" wrapText="1"/>
    </xf>
    <xf numFmtId="0" fontId="21" fillId="0" borderId="31" xfId="0" applyFont="1" applyBorder="1" applyAlignment="1">
      <alignment horizontal="center" vertical="center" wrapText="1"/>
    </xf>
    <xf numFmtId="0" fontId="0" fillId="0" borderId="55"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9" xfId="0" applyBorder="1" applyAlignment="1" applyProtection="1">
      <alignment horizontal="center" vertical="center"/>
    </xf>
    <xf numFmtId="0" fontId="0" fillId="0" borderId="28"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29" xfId="0" applyFont="1" applyBorder="1" applyAlignment="1" applyProtection="1">
      <alignment horizontal="center" vertical="center" wrapText="1" shrinkToFit="1"/>
    </xf>
    <xf numFmtId="0" fontId="4" fillId="0" borderId="48" xfId="0" applyFont="1" applyBorder="1" applyAlignment="1" applyProtection="1">
      <alignment horizontal="center" vertical="center" wrapText="1" shrinkToFit="1"/>
    </xf>
    <xf numFmtId="0" fontId="4" fillId="0" borderId="4" xfId="0" applyFont="1" applyBorder="1" applyAlignment="1" applyProtection="1">
      <alignment horizontal="center" vertical="center" wrapText="1" shrinkToFit="1"/>
    </xf>
    <xf numFmtId="0" fontId="4" fillId="0" borderId="30" xfId="0" applyFont="1" applyBorder="1" applyAlignment="1" applyProtection="1">
      <alignment horizontal="center" vertical="center" wrapText="1" shrinkToFit="1"/>
    </xf>
    <xf numFmtId="0" fontId="29" fillId="0" borderId="16" xfId="0" applyFont="1" applyBorder="1" applyAlignment="1" applyProtection="1">
      <alignment horizontal="center" vertical="top" wrapText="1" shrinkToFit="1"/>
    </xf>
    <xf numFmtId="0" fontId="29" fillId="0" borderId="3" xfId="0" applyFont="1" applyBorder="1" applyAlignment="1" applyProtection="1">
      <alignment horizontal="center" vertical="top" wrapText="1" shrinkToFit="1"/>
    </xf>
    <xf numFmtId="0" fontId="14" fillId="0" borderId="0" xfId="0" applyFont="1" applyAlignment="1" applyProtection="1">
      <alignment horizontal="left"/>
    </xf>
    <xf numFmtId="0" fontId="4" fillId="0" borderId="0" xfId="0" applyFont="1" applyAlignment="1">
      <alignment horizontal="left" wrapText="1"/>
    </xf>
    <xf numFmtId="0" fontId="26" fillId="0" borderId="0" xfId="0" applyFont="1" applyAlignment="1">
      <alignment horizontal="left" wrapText="1"/>
    </xf>
    <xf numFmtId="0" fontId="26" fillId="0" borderId="0" xfId="0" applyFont="1" applyAlignment="1">
      <alignment horizontal="left"/>
    </xf>
    <xf numFmtId="0" fontId="0" fillId="0" borderId="0" xfId="0" applyAlignment="1">
      <alignment horizontal="left"/>
    </xf>
    <xf numFmtId="0" fontId="33" fillId="0" borderId="0" xfId="0" applyFont="1" applyAlignment="1">
      <alignment horizontal="left"/>
    </xf>
    <xf numFmtId="0" fontId="14" fillId="0" borderId="0" xfId="0" applyFont="1" applyAlignment="1" applyProtection="1">
      <alignment horizontal="left" vertical="center" wrapText="1"/>
    </xf>
    <xf numFmtId="0" fontId="0" fillId="0" borderId="4"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50" fillId="0" borderId="0" xfId="0" applyFont="1" applyAlignment="1">
      <alignment horizontal="left"/>
    </xf>
    <xf numFmtId="0" fontId="51" fillId="0" borderId="0" xfId="0" applyFont="1" applyAlignment="1">
      <alignment horizontal="left"/>
    </xf>
    <xf numFmtId="0" fontId="41" fillId="0" borderId="0" xfId="0" applyFont="1" applyAlignment="1">
      <alignment horizontal="left" wrapText="1"/>
    </xf>
    <xf numFmtId="0" fontId="14" fillId="0" borderId="0" xfId="0" applyFont="1" applyAlignment="1" applyProtection="1">
      <alignment horizontal="left" vertical="top" wrapText="1"/>
    </xf>
    <xf numFmtId="0" fontId="41" fillId="0" borderId="0" xfId="0" applyFont="1" applyAlignment="1" applyProtection="1">
      <alignment horizontal="left" vertical="top" wrapText="1"/>
    </xf>
    <xf numFmtId="0" fontId="16" fillId="0" borderId="33" xfId="0" applyFont="1" applyBorder="1" applyAlignment="1">
      <alignment horizontal="left" vertical="center" wrapText="1"/>
    </xf>
    <xf numFmtId="0" fontId="16" fillId="0" borderId="0" xfId="0" applyFont="1" applyBorder="1" applyAlignment="1">
      <alignment horizontal="left" vertical="center" wrapText="1"/>
    </xf>
    <xf numFmtId="0" fontId="16" fillId="0" borderId="34"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20" fillId="0" borderId="40" xfId="0" applyFont="1" applyBorder="1" applyAlignment="1">
      <alignment horizontal="left" vertical="top" wrapText="1"/>
    </xf>
    <xf numFmtId="0" fontId="20" fillId="0" borderId="32" xfId="0" applyFont="1" applyBorder="1" applyAlignment="1">
      <alignment horizontal="left" vertical="top" wrapText="1"/>
    </xf>
    <xf numFmtId="0" fontId="20" fillId="0" borderId="39" xfId="0" applyFont="1" applyBorder="1" applyAlignment="1">
      <alignment horizontal="left" vertical="top" wrapText="1"/>
    </xf>
    <xf numFmtId="0" fontId="20" fillId="0" borderId="35" xfId="0" applyFont="1" applyBorder="1" applyAlignment="1">
      <alignment horizontal="left" vertical="top" wrapText="1"/>
    </xf>
    <xf numFmtId="0" fontId="20" fillId="0" borderId="9" xfId="0" applyFont="1" applyBorder="1" applyAlignment="1">
      <alignment horizontal="left" vertical="top" wrapText="1"/>
    </xf>
    <xf numFmtId="0" fontId="20" fillId="0" borderId="44" xfId="0" applyFont="1" applyBorder="1" applyAlignment="1">
      <alignment horizontal="left" vertical="top" wrapText="1"/>
    </xf>
    <xf numFmtId="0" fontId="4" fillId="0" borderId="0" xfId="0" applyFont="1" applyAlignment="1">
      <alignment horizontal="left"/>
    </xf>
    <xf numFmtId="0" fontId="0" fillId="0" borderId="4"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3" xfId="0" applyBorder="1" applyAlignment="1" applyProtection="1">
      <alignment horizontal="left" vertical="top" wrapText="1"/>
    </xf>
    <xf numFmtId="0" fontId="41" fillId="0" borderId="0" xfId="0" applyFont="1" applyAlignment="1" applyProtection="1">
      <alignment horizontal="left"/>
    </xf>
    <xf numFmtId="0" fontId="43" fillId="0" borderId="0" xfId="0" applyFont="1" applyAlignment="1">
      <alignment horizontal="left" vertical="center"/>
    </xf>
    <xf numFmtId="0" fontId="44" fillId="0" borderId="0" xfId="0" applyFont="1" applyAlignment="1">
      <alignment horizontal="left"/>
    </xf>
    <xf numFmtId="0" fontId="5" fillId="0" borderId="0" xfId="0" applyFont="1" applyAlignment="1">
      <alignment horizontal="center" vertical="top" wrapText="1"/>
    </xf>
    <xf numFmtId="0" fontId="5" fillId="0" borderId="9"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3" xfId="0" applyFont="1" applyFill="1" applyBorder="1" applyAlignment="1">
      <alignment horizontal="center" vertical="top" wrapText="1"/>
    </xf>
    <xf numFmtId="0" fontId="23" fillId="5" borderId="1" xfId="0" applyFont="1" applyFill="1" applyBorder="1" applyAlignment="1">
      <alignment horizontal="left" vertical="top" wrapText="1"/>
    </xf>
    <xf numFmtId="0" fontId="23" fillId="5" borderId="1" xfId="0" applyFont="1" applyFill="1" applyBorder="1" applyAlignment="1">
      <alignment horizontal="left"/>
    </xf>
    <xf numFmtId="0" fontId="24" fillId="6" borderId="1" xfId="0" applyFont="1" applyFill="1" applyBorder="1" applyAlignment="1">
      <alignment horizontal="left"/>
    </xf>
    <xf numFmtId="0" fontId="2" fillId="0" borderId="1" xfId="0" applyFont="1" applyFill="1" applyBorder="1" applyAlignment="1">
      <alignment horizontal="center" vertical="top" wrapText="1"/>
    </xf>
    <xf numFmtId="0" fontId="24" fillId="6" borderId="1" xfId="0"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dominika.czogala@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zoomScaleNormal="100" zoomScaleSheetLayoutView="100" workbookViewId="0">
      <selection activeCell="G3" sqref="G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22" t="s">
        <v>43</v>
      </c>
      <c r="C1" s="123"/>
      <c r="D1" s="123"/>
      <c r="E1" s="123"/>
      <c r="F1" s="123"/>
      <c r="G1" s="123"/>
      <c r="H1" s="123"/>
      <c r="I1" s="123"/>
      <c r="J1" s="123"/>
      <c r="K1" s="123"/>
      <c r="L1" s="123"/>
      <c r="M1" s="123"/>
      <c r="N1" s="123"/>
      <c r="O1" s="123"/>
    </row>
    <row r="2" spans="2:15" s="1" customFormat="1" ht="31.5" customHeight="1" thickBot="1" x14ac:dyDescent="0.3">
      <c r="B2" s="133" t="s">
        <v>44</v>
      </c>
      <c r="C2" s="134"/>
      <c r="D2" s="134"/>
      <c r="E2" s="134"/>
      <c r="F2" s="134"/>
      <c r="G2" s="134"/>
      <c r="H2" s="134"/>
      <c r="I2" s="134"/>
      <c r="J2" s="134"/>
      <c r="K2" s="134"/>
      <c r="L2" s="134"/>
      <c r="M2" s="134"/>
      <c r="N2" s="134"/>
      <c r="O2" s="134"/>
    </row>
    <row r="3" spans="2:15" ht="35.1" customHeight="1" x14ac:dyDescent="0.25">
      <c r="B3" s="102" t="s">
        <v>38</v>
      </c>
      <c r="C3" s="103"/>
      <c r="D3" s="103"/>
      <c r="E3" s="103"/>
      <c r="F3" s="104"/>
      <c r="G3" s="93"/>
      <c r="H3" s="94"/>
      <c r="I3" s="94"/>
      <c r="J3" s="94"/>
      <c r="K3" s="94"/>
      <c r="L3" s="94"/>
      <c r="M3" s="94"/>
      <c r="N3" s="94"/>
      <c r="O3" s="95"/>
    </row>
    <row r="4" spans="2:15" ht="35.1" customHeight="1" x14ac:dyDescent="0.25">
      <c r="B4" s="105" t="s">
        <v>39</v>
      </c>
      <c r="C4" s="106"/>
      <c r="D4" s="106"/>
      <c r="E4" s="106"/>
      <c r="F4" s="107"/>
      <c r="G4" s="96"/>
      <c r="H4" s="97"/>
      <c r="I4" s="97"/>
      <c r="J4" s="97"/>
      <c r="K4" s="97"/>
      <c r="L4" s="97"/>
      <c r="M4" s="97"/>
      <c r="N4" s="97"/>
      <c r="O4" s="98"/>
    </row>
    <row r="5" spans="2:15" ht="35.1" customHeight="1" x14ac:dyDescent="0.25">
      <c r="B5" s="105" t="s">
        <v>40</v>
      </c>
      <c r="C5" s="106"/>
      <c r="D5" s="106"/>
      <c r="E5" s="106"/>
      <c r="F5" s="107"/>
      <c r="G5" s="96"/>
      <c r="H5" s="97"/>
      <c r="I5" s="97"/>
      <c r="J5" s="97"/>
      <c r="K5" s="97"/>
      <c r="L5" s="97"/>
      <c r="M5" s="97"/>
      <c r="N5" s="97"/>
      <c r="O5" s="98"/>
    </row>
    <row r="6" spans="2:15" ht="35.1" customHeight="1" x14ac:dyDescent="0.25">
      <c r="B6" s="108" t="s">
        <v>41</v>
      </c>
      <c r="C6" s="109"/>
      <c r="D6" s="109"/>
      <c r="E6" s="109"/>
      <c r="F6" s="110"/>
      <c r="G6" s="99"/>
      <c r="H6" s="100"/>
      <c r="I6" s="100"/>
      <c r="J6" s="100"/>
      <c r="K6" s="100"/>
      <c r="L6" s="100"/>
      <c r="M6" s="100"/>
      <c r="N6" s="100"/>
      <c r="O6" s="101"/>
    </row>
    <row r="7" spans="2:15" ht="35.1" customHeight="1" thickBot="1" x14ac:dyDescent="0.3">
      <c r="B7" s="111" t="s">
        <v>42</v>
      </c>
      <c r="C7" s="112"/>
      <c r="D7" s="112"/>
      <c r="E7" s="112"/>
      <c r="F7" s="113"/>
      <c r="G7" s="116" t="s">
        <v>358</v>
      </c>
      <c r="H7" s="117"/>
      <c r="I7" s="118"/>
      <c r="J7" s="114" t="s">
        <v>352</v>
      </c>
      <c r="K7" s="115"/>
      <c r="L7" s="115"/>
      <c r="M7" s="115"/>
      <c r="N7" s="115"/>
      <c r="O7" s="28">
        <f>IF(G7=STG!A1,"",VLOOKUP($G$7,STG!$A$3:$C$4,3,FALSE))</f>
        <v>6</v>
      </c>
    </row>
    <row r="8" spans="2:15" ht="15.75" customHeight="1" x14ac:dyDescent="0.25">
      <c r="B8" s="119" t="s">
        <v>45</v>
      </c>
      <c r="C8" s="120"/>
      <c r="D8" s="120"/>
      <c r="E8" s="120"/>
      <c r="F8" s="120"/>
      <c r="G8" s="120"/>
      <c r="H8" s="120"/>
      <c r="I8" s="121"/>
      <c r="J8" s="137" t="s">
        <v>46</v>
      </c>
      <c r="K8" s="138"/>
      <c r="L8" s="138"/>
      <c r="M8" s="138"/>
      <c r="N8" s="138"/>
      <c r="O8" s="139"/>
    </row>
    <row r="9" spans="2:15" ht="31.5" customHeight="1" x14ac:dyDescent="0.25">
      <c r="B9" s="143"/>
      <c r="C9" s="144"/>
      <c r="D9" s="144"/>
      <c r="E9" s="144"/>
      <c r="F9" s="144"/>
      <c r="G9" s="145"/>
      <c r="H9" s="146" t="s">
        <v>47</v>
      </c>
      <c r="I9" s="147"/>
      <c r="J9" s="140"/>
      <c r="K9" s="141"/>
      <c r="L9" s="141"/>
      <c r="M9" s="141"/>
      <c r="N9" s="141"/>
      <c r="O9" s="142"/>
    </row>
    <row r="10" spans="2:15" ht="146.25" customHeight="1" x14ac:dyDescent="0.25">
      <c r="B10" s="148" t="s">
        <v>73</v>
      </c>
      <c r="C10" s="149"/>
      <c r="D10" s="44" t="s">
        <v>85</v>
      </c>
      <c r="E10" s="13" t="s">
        <v>48</v>
      </c>
      <c r="F10" s="13" t="s">
        <v>49</v>
      </c>
      <c r="G10" s="41" t="s">
        <v>50</v>
      </c>
      <c r="H10" s="40" t="s">
        <v>51</v>
      </c>
      <c r="I10" s="36" t="s">
        <v>52</v>
      </c>
      <c r="J10" s="15" t="s">
        <v>51</v>
      </c>
      <c r="K10" s="6" t="s">
        <v>53</v>
      </c>
      <c r="L10" s="17" t="s">
        <v>74</v>
      </c>
      <c r="M10" s="6" t="s">
        <v>54</v>
      </c>
      <c r="N10" s="6" t="s">
        <v>55</v>
      </c>
      <c r="O10" s="14" t="s">
        <v>56</v>
      </c>
    </row>
    <row r="11" spans="2:15" x14ac:dyDescent="0.25">
      <c r="B11" s="91"/>
      <c r="C11" s="92"/>
      <c r="D11" s="33"/>
      <c r="E11" s="7"/>
      <c r="F11" s="8"/>
      <c r="G11" s="30"/>
      <c r="H11" s="29"/>
      <c r="I11" s="12" t="str">
        <f>IF(H11&gt;0,IF(Formular!$G$7=STG!$A$3,VLOOKUP(Formular!H11,'BA PO13 Rev 1'!$A$5:$E$996,3,FALSE),IF(Formular!$G$7=STG!$A$4,VLOOKUP(Formular!H11,'MA PO13 Rev 1'!$A$5:$E$996,3,FALSE))),"")</f>
        <v/>
      </c>
      <c r="J11" s="9"/>
      <c r="K11" s="12" t="str">
        <f>IF(J11&gt;0,IF(Formular!$G$7=STG!$A$3,LEFT(TEXT(VLOOKUP(J11,'BA PO13 Rev 1'!$A$4:$E$1990,2,FALSE),0)&amp;"/"&amp;TEXT(VLOOKUP(J11,'BA PO13 Rev 1'!$A$4:$E$1990,3,FALSE),0),45),IF(Formular!$G$7=STG!$A$4,LEFT(TEXT(VLOOKUP(J11,'MA PO13 Rev 1'!$A$4:$E$1990,2,FALSE),0)&amp;"/"&amp;TEXT(VLOOKUP(J11,'MA PO13 Rev 1'!$A$4:$E$1990,3,FALSE),0),45))),"")</f>
        <v/>
      </c>
      <c r="L11" s="33"/>
      <c r="M11" s="45" t="str">
        <f>IF(OR(J11="",L11="A",L11="B",L11="C",L11="D"),"",IF(J11&gt;0,IF(Formular!$G$7=STG!$A$3,VLOOKUP(Formular!J11,'BA PO13 Rev 1'!$A$5:$E$996,5,FALSE),IF(Formular!$G$7=STG!$A$4,VLOOKUP(Formular!J11,'MA PO13 Rev 1'!$A$5:$E$996,5,FALSE))),""))</f>
        <v/>
      </c>
      <c r="N11" s="31"/>
      <c r="O11" s="2"/>
    </row>
    <row r="12" spans="2:15" x14ac:dyDescent="0.25">
      <c r="B12" s="91"/>
      <c r="C12" s="92"/>
      <c r="D12" s="33"/>
      <c r="E12" s="7"/>
      <c r="F12" s="8"/>
      <c r="G12" s="30"/>
      <c r="H12" s="29"/>
      <c r="I12" s="12" t="str">
        <f>IF(H12&gt;0,IF(Formular!$G$7=STG!$A$3,VLOOKUP(Formular!H12,'BA PO13 Rev 1'!$A$5:$E$996,3,FALSE),IF(Formular!$G$7=STG!$A$4,VLOOKUP(Formular!H12,'MA PO13 Rev 1'!$A$5:$E$996,3,FALSE))),"")</f>
        <v/>
      </c>
      <c r="J12" s="9"/>
      <c r="K12" s="12" t="str">
        <f>IF(J12&gt;0,IF(Formular!$G$7=STG!$A$3,LEFT(TEXT(VLOOKUP(J12,'BA PO13 Rev 1'!$A$4:$E$1990,2,FALSE),0)&amp;"/"&amp;TEXT(VLOOKUP(J12,'BA PO13 Rev 1'!$A$4:$E$1990,3,FALSE),0),45),IF(Formular!$G$7=STG!$A$4,LEFT(TEXT(VLOOKUP(J12,'MA PO13 Rev 1'!$A$4:$E$1990,2,FALSE),0)&amp;"/"&amp;TEXT(VLOOKUP(J12,'MA PO13 Rev 1'!$A$4:$E$1990,3,FALSE),0),45))),"")</f>
        <v/>
      </c>
      <c r="L12" s="33" t="s">
        <v>14</v>
      </c>
      <c r="M12" s="45" t="str">
        <f>IF(OR(J12="",L12="A",L12="B",L12="C",L12="D"),"",IF(J12&gt;0,IF(Formular!$G$7=STG!$A$3,VLOOKUP(Formular!J12,'BA PO13 Rev 1'!$A$5:$E$996,5,FALSE),IF(Formular!$G$7=STG!$A$4,VLOOKUP(Formular!J12,'MA PO13 Rev 1'!$A$5:$E$996,5,FALSE))),""))</f>
        <v/>
      </c>
      <c r="N12" s="31"/>
      <c r="O12" s="2"/>
    </row>
    <row r="13" spans="2:15" x14ac:dyDescent="0.25">
      <c r="B13" s="91"/>
      <c r="C13" s="92"/>
      <c r="D13" s="33"/>
      <c r="E13" s="7"/>
      <c r="F13" s="8"/>
      <c r="G13" s="30"/>
      <c r="H13" s="29"/>
      <c r="I13" s="12" t="str">
        <f>IF(H13&gt;0,IF(Formular!$G$7=STG!$A$3,VLOOKUP(Formular!H13,'BA PO13 Rev 1'!$A$5:$E$996,3,FALSE),IF(Formular!$G$7=STG!$A$4,VLOOKUP(Formular!H13,'MA PO13 Rev 1'!$A$5:$E$996,3,FALSE))),"")</f>
        <v/>
      </c>
      <c r="J13" s="9"/>
      <c r="K13" s="12" t="str">
        <f>IF(J13&gt;0,IF(Formular!$G$7=STG!$A$3,LEFT(TEXT(VLOOKUP(J13,'BA PO13 Rev 1'!$A$4:$E$1990,2,FALSE),0)&amp;"/"&amp;TEXT(VLOOKUP(J13,'BA PO13 Rev 1'!$A$4:$E$1990,3,FALSE),0),45),IF(Formular!$G$7=STG!$A$4,LEFT(TEXT(VLOOKUP(J13,'MA PO13 Rev 1'!$A$4:$E$1990,2,FALSE),0)&amp;"/"&amp;TEXT(VLOOKUP(J13,'MA PO13 Rev 1'!$A$4:$E$1990,3,FALSE),0),45))),"")</f>
        <v/>
      </c>
      <c r="L13" s="33" t="s">
        <v>14</v>
      </c>
      <c r="M13" s="45" t="str">
        <f>IF(OR(J13="",L13="A",L13="B",L13="C",L13="D"),"",IF(J13&gt;0,IF(Formular!$G$7=STG!$A$3,VLOOKUP(Formular!J13,'BA PO13 Rev 1'!$A$5:$E$996,5,FALSE),IF(Formular!$G$7=STG!$A$4,VLOOKUP(Formular!J13,'MA PO13 Rev 1'!$A$5:$E$996,5,FALSE))),""))</f>
        <v/>
      </c>
      <c r="N13" s="31"/>
      <c r="O13" s="2"/>
    </row>
    <row r="14" spans="2:15" x14ac:dyDescent="0.25">
      <c r="B14" s="91"/>
      <c r="C14" s="92"/>
      <c r="D14" s="33"/>
      <c r="E14" s="7"/>
      <c r="F14" s="8"/>
      <c r="G14" s="30"/>
      <c r="H14" s="29"/>
      <c r="I14" s="12" t="str">
        <f>IF(H14&gt;0,IF(Formular!$G$7=STG!$A$3,VLOOKUP(Formular!H14,'BA PO13 Rev 1'!$A$5:$E$996,3,FALSE),IF(Formular!$G$7=STG!$A$4,VLOOKUP(Formular!H14,'MA PO13 Rev 1'!$A$5:$E$996,3,FALSE))),"")</f>
        <v/>
      </c>
      <c r="J14" s="9"/>
      <c r="K14" s="12" t="str">
        <f>IF(J14&gt;0,IF(Formular!$G$7=STG!$A$3,LEFT(TEXT(VLOOKUP(J14,'BA PO13 Rev 1'!$A$4:$E$1990,2,FALSE),0)&amp;"/"&amp;TEXT(VLOOKUP(J14,'BA PO13 Rev 1'!$A$4:$E$1990,3,FALSE),0),45),IF(Formular!$G$7=STG!$A$4,LEFT(TEXT(VLOOKUP(J14,'MA PO13 Rev 1'!$A$4:$E$1990,2,FALSE),0)&amp;"/"&amp;TEXT(VLOOKUP(J14,'MA PO13 Rev 1'!$A$4:$E$1990,3,FALSE),0),45))),"")</f>
        <v/>
      </c>
      <c r="L14" s="33" t="s">
        <v>14</v>
      </c>
      <c r="M14" s="45" t="str">
        <f>IF(OR(J14="",L14="A",L14="B",L14="C",L14="D"),"",IF(J14&gt;0,IF(Formular!$G$7=STG!$A$3,VLOOKUP(Formular!J14,'BA PO13 Rev 1'!$A$5:$E$996,5,FALSE),IF(Formular!$G$7=STG!$A$4,VLOOKUP(Formular!J14,'MA PO13 Rev 1'!$A$5:$E$996,5,FALSE))),""))</f>
        <v/>
      </c>
      <c r="N14" s="31"/>
      <c r="O14" s="2"/>
    </row>
    <row r="15" spans="2:15" x14ac:dyDescent="0.25">
      <c r="B15" s="91"/>
      <c r="C15" s="92"/>
      <c r="D15" s="33"/>
      <c r="E15" s="7"/>
      <c r="F15" s="8"/>
      <c r="G15" s="30"/>
      <c r="H15" s="29"/>
      <c r="I15" s="12" t="str">
        <f>IF(H15&gt;0,IF(Formular!$G$7=STG!$A$3,VLOOKUP(Formular!H15,'BA PO13 Rev 1'!$A$5:$E$996,3,FALSE),IF(Formular!$G$7=STG!$A$4,VLOOKUP(Formular!H15,'MA PO13 Rev 1'!$A$5:$E$996,3,FALSE))),"")</f>
        <v/>
      </c>
      <c r="J15" s="9"/>
      <c r="K15" s="12" t="str">
        <f>IF(J15&gt;0,IF(Formular!$G$7=STG!$A$3,LEFT(TEXT(VLOOKUP(J15,'BA PO13 Rev 1'!$A$4:$E$1990,2,FALSE),0)&amp;"/"&amp;TEXT(VLOOKUP(J15,'BA PO13 Rev 1'!$A$4:$E$1990,3,FALSE),0),45),IF(Formular!$G$7=STG!$A$4,LEFT(TEXT(VLOOKUP(J15,'MA PO13 Rev 1'!$A$4:$E$1990,2,FALSE),0)&amp;"/"&amp;TEXT(VLOOKUP(J15,'MA PO13 Rev 1'!$A$4:$E$1990,3,FALSE),0),45))),"")</f>
        <v/>
      </c>
      <c r="L15" s="33" t="s">
        <v>14</v>
      </c>
      <c r="M15" s="45" t="str">
        <f>IF(OR(J15="",L15="A",L15="B",L15="C",L15="D"),"",IF(J15&gt;0,IF(Formular!$G$7=STG!$A$3,VLOOKUP(Formular!J15,'BA PO13 Rev 1'!$A$5:$E$996,5,FALSE),IF(Formular!$G$7=STG!$A$4,VLOOKUP(Formular!J15,'MA PO13 Rev 1'!$A$5:$E$996,5,FALSE))),""))</f>
        <v/>
      </c>
      <c r="N15" s="31"/>
      <c r="O15" s="2"/>
    </row>
    <row r="16" spans="2:15" x14ac:dyDescent="0.25">
      <c r="B16" s="91"/>
      <c r="C16" s="92"/>
      <c r="D16" s="33"/>
      <c r="E16" s="7"/>
      <c r="F16" s="8"/>
      <c r="G16" s="30"/>
      <c r="H16" s="29"/>
      <c r="I16" s="12" t="str">
        <f>IF(H16&gt;0,IF(Formular!$G$7=STG!$A$3,VLOOKUP(Formular!H16,'BA PO13 Rev 1'!$A$5:$E$996,3,FALSE),IF(Formular!$G$7=STG!$A$4,VLOOKUP(Formular!H16,'MA PO13 Rev 1'!$A$5:$E$996,3,FALSE))),"")</f>
        <v/>
      </c>
      <c r="J16" s="9"/>
      <c r="K16" s="12" t="str">
        <f>IF(J16&gt;0,IF(Formular!$G$7=STG!$A$3,LEFT(TEXT(VLOOKUP(J16,'BA PO13 Rev 1'!$A$4:$E$1990,2,FALSE),0)&amp;"/"&amp;TEXT(VLOOKUP(J16,'BA PO13 Rev 1'!$A$4:$E$1990,3,FALSE),0),45),IF(Formular!$G$7=STG!$A$4,LEFT(TEXT(VLOOKUP(J16,'MA PO13 Rev 1'!$A$4:$E$1990,2,FALSE),0)&amp;"/"&amp;TEXT(VLOOKUP(J16,'MA PO13 Rev 1'!$A$4:$E$1990,3,FALSE),0),45))),"")</f>
        <v/>
      </c>
      <c r="L16" s="33" t="s">
        <v>14</v>
      </c>
      <c r="M16" s="45" t="str">
        <f>IF(OR(J16="",L16="A",L16="B",L16="C",L16="D"),"",IF(J16&gt;0,IF(Formular!$G$7=STG!$A$3,VLOOKUP(Formular!J16,'BA PO13 Rev 1'!$A$5:$E$996,5,FALSE),IF(Formular!$G$7=STG!$A$4,VLOOKUP(Formular!J16,'MA PO13 Rev 1'!$A$5:$E$996,5,FALSE))),""))</f>
        <v/>
      </c>
      <c r="N16" s="31"/>
      <c r="O16" s="2"/>
    </row>
    <row r="17" spans="2:15" x14ac:dyDescent="0.25">
      <c r="B17" s="91"/>
      <c r="C17" s="92"/>
      <c r="D17" s="33"/>
      <c r="E17" s="7"/>
      <c r="F17" s="8"/>
      <c r="G17" s="30"/>
      <c r="H17" s="29"/>
      <c r="I17" s="12" t="str">
        <f>IF(H17&gt;0,IF(Formular!$G$7=STG!$A$3,VLOOKUP(Formular!H17,'BA PO13 Rev 1'!$A$5:$E$996,3,FALSE),IF(Formular!$G$7=STG!$A$4,VLOOKUP(Formular!H17,'MA PO13 Rev 1'!$A$5:$E$996,3,FALSE))),"")</f>
        <v/>
      </c>
      <c r="J17" s="9"/>
      <c r="K17" s="12" t="str">
        <f>IF(J17&gt;0,IF(Formular!$G$7=STG!$A$3,LEFT(TEXT(VLOOKUP(J17,'BA PO13 Rev 1'!$A$4:$E$1990,2,FALSE),0)&amp;"/"&amp;TEXT(VLOOKUP(J17,'BA PO13 Rev 1'!$A$4:$E$1990,3,FALSE),0),45),IF(Formular!$G$7=STG!$A$4,LEFT(TEXT(VLOOKUP(J17,'MA PO13 Rev 1'!$A$4:$E$1990,2,FALSE),0)&amp;"/"&amp;TEXT(VLOOKUP(J17,'MA PO13 Rev 1'!$A$4:$E$1990,3,FALSE),0),45))),"")</f>
        <v/>
      </c>
      <c r="L17" s="33" t="s">
        <v>14</v>
      </c>
      <c r="M17" s="45" t="str">
        <f>IF(OR(J17="",L17="A",L17="B",L17="C",L17="D"),"",IF(J17&gt;0,IF(Formular!$G$7=STG!$A$3,VLOOKUP(Formular!J17,'BA PO13 Rev 1'!$A$5:$E$996,5,FALSE),IF(Formular!$G$7=STG!$A$4,VLOOKUP(Formular!J17,'MA PO13 Rev 1'!$A$5:$E$996,5,FALSE))),""))</f>
        <v/>
      </c>
      <c r="N17" s="31"/>
      <c r="O17" s="2"/>
    </row>
    <row r="18" spans="2:15" x14ac:dyDescent="0.25">
      <c r="B18" s="91"/>
      <c r="C18" s="92"/>
      <c r="D18" s="33"/>
      <c r="E18" s="7"/>
      <c r="F18" s="8"/>
      <c r="G18" s="30"/>
      <c r="H18" s="29"/>
      <c r="I18" s="12" t="str">
        <f>IF(H18&gt;0,IF(Formular!$G$7=STG!$A$3,VLOOKUP(Formular!H18,'BA PO13 Rev 1'!$A$5:$E$996,3,FALSE),IF(Formular!$G$7=STG!$A$4,VLOOKUP(Formular!H18,'MA PO13 Rev 1'!$A$5:$E$996,3,FALSE))),"")</f>
        <v/>
      </c>
      <c r="J18" s="9"/>
      <c r="K18" s="12" t="str">
        <f>IF(J18&gt;0,IF(Formular!$G$7=STG!$A$3,LEFT(TEXT(VLOOKUP(J18,'BA PO13 Rev 1'!$A$4:$E$1990,2,FALSE),0)&amp;"/"&amp;TEXT(VLOOKUP(J18,'BA PO13 Rev 1'!$A$4:$E$1990,3,FALSE),0),45),IF(Formular!$G$7=STG!$A$4,LEFT(TEXT(VLOOKUP(J18,'MA PO13 Rev 1'!$A$4:$E$1990,2,FALSE),0)&amp;"/"&amp;TEXT(VLOOKUP(J18,'MA PO13 Rev 1'!$A$4:$E$1990,3,FALSE),0),45))),"")</f>
        <v/>
      </c>
      <c r="L18" s="33" t="s">
        <v>14</v>
      </c>
      <c r="M18" s="45" t="str">
        <f>IF(OR(J18="",L18="A",L18="B",L18="C",L18="D"),"",IF(J18&gt;0,IF(Formular!$G$7=STG!$A$3,VLOOKUP(Formular!J18,'BA PO13 Rev 1'!$A$5:$E$996,5,FALSE),IF(Formular!$G$7=STG!$A$4,VLOOKUP(Formular!J18,'MA PO13 Rev 1'!$A$5:$E$996,5,FALSE))),""))</f>
        <v/>
      </c>
      <c r="N18" s="31"/>
      <c r="O18" s="2"/>
    </row>
    <row r="19" spans="2:15" x14ac:dyDescent="0.25">
      <c r="B19" s="91"/>
      <c r="C19" s="92"/>
      <c r="D19" s="33"/>
      <c r="E19" s="7"/>
      <c r="F19" s="8"/>
      <c r="G19" s="30"/>
      <c r="H19" s="29"/>
      <c r="I19" s="12" t="str">
        <f>IF(H19&gt;0,IF(Formular!$G$7=STG!$A$3,VLOOKUP(Formular!H19,'BA PO13 Rev 1'!$A$5:$E$996,3,FALSE),IF(Formular!$G$7=STG!$A$4,VLOOKUP(Formular!H19,'MA PO13 Rev 1'!$A$5:$E$996,3,FALSE))),"")</f>
        <v/>
      </c>
      <c r="J19" s="9"/>
      <c r="K19" s="12" t="str">
        <f>IF(J19&gt;0,IF(Formular!$G$7=STG!$A$3,LEFT(TEXT(VLOOKUP(J19,'BA PO13 Rev 1'!$A$4:$E$1990,2,FALSE),0)&amp;"/"&amp;TEXT(VLOOKUP(J19,'BA PO13 Rev 1'!$A$4:$E$1990,3,FALSE),0),45),IF(Formular!$G$7=STG!$A$4,LEFT(TEXT(VLOOKUP(J19,'MA PO13 Rev 1'!$A$4:$E$1990,2,FALSE),0)&amp;"/"&amp;TEXT(VLOOKUP(J19,'MA PO13 Rev 1'!$A$4:$E$1990,3,FALSE),0),45))),"")</f>
        <v/>
      </c>
      <c r="L19" s="33" t="s">
        <v>14</v>
      </c>
      <c r="M19" s="45" t="str">
        <f>IF(OR(J19="",L19="A",L19="B",L19="C",L19="D"),"",IF(J19&gt;0,IF(Formular!$G$7=STG!$A$3,VLOOKUP(Formular!J19,'BA PO13 Rev 1'!$A$5:$E$996,5,FALSE),IF(Formular!$G$7=STG!$A$4,VLOOKUP(Formular!J19,'MA PO13 Rev 1'!$A$5:$E$996,5,FALSE))),""))</f>
        <v/>
      </c>
      <c r="N19" s="31"/>
      <c r="O19" s="2"/>
    </row>
    <row r="20" spans="2:15" x14ac:dyDescent="0.25">
      <c r="B20" s="91"/>
      <c r="C20" s="92"/>
      <c r="D20" s="33"/>
      <c r="E20" s="7"/>
      <c r="F20" s="8"/>
      <c r="G20" s="30"/>
      <c r="H20" s="29"/>
      <c r="I20" s="12" t="str">
        <f>IF(H20&gt;0,IF(Formular!$G$7=STG!$A$3,VLOOKUP(Formular!H20,'BA PO13 Rev 1'!$A$5:$E$996,3,FALSE),IF(Formular!$G$7=STG!$A$4,VLOOKUP(Formular!H20,'MA PO13 Rev 1'!$A$5:$E$996,3,FALSE))),"")</f>
        <v/>
      </c>
      <c r="J20" s="9"/>
      <c r="K20" s="12" t="str">
        <f>IF(J20&gt;0,IF(Formular!$G$7=STG!$A$3,LEFT(TEXT(VLOOKUP(J20,'BA PO13 Rev 1'!$A$4:$E$1990,2,FALSE),0)&amp;"/"&amp;TEXT(VLOOKUP(J20,'BA PO13 Rev 1'!$A$4:$E$1990,3,FALSE),0),45),IF(Formular!$G$7=STG!$A$4,LEFT(TEXT(VLOOKUP(J20,'MA PO13 Rev 1'!$A$4:$E$1990,2,FALSE),0)&amp;"/"&amp;TEXT(VLOOKUP(J20,'MA PO13 Rev 1'!$A$4:$E$1990,3,FALSE),0),45))),"")</f>
        <v/>
      </c>
      <c r="L20" s="33" t="s">
        <v>14</v>
      </c>
      <c r="M20" s="45" t="str">
        <f>IF(OR(J20="",L20="A",L20="B",L20="C",L20="D"),"",IF(J20&gt;0,IF(Formular!$G$7=STG!$A$3,VLOOKUP(Formular!J20,'BA PO13 Rev 1'!$A$5:$E$996,5,FALSE),IF(Formular!$G$7=STG!$A$4,VLOOKUP(Formular!J20,'MA PO13 Rev 1'!$A$5:$E$996,5,FALSE))),""))</f>
        <v/>
      </c>
      <c r="N20" s="31"/>
      <c r="O20" s="2"/>
    </row>
    <row r="21" spans="2:15" x14ac:dyDescent="0.25">
      <c r="B21" s="91"/>
      <c r="C21" s="92"/>
      <c r="D21" s="33"/>
      <c r="E21" s="7"/>
      <c r="F21" s="8"/>
      <c r="G21" s="30"/>
      <c r="H21" s="29"/>
      <c r="I21" s="12" t="str">
        <f>IF(H21&gt;0,IF(Formular!$G$7=STG!$A$3,VLOOKUP(Formular!H21,'BA PO13 Rev 1'!$A$5:$E$996,3,FALSE),IF(Formular!$G$7=STG!$A$4,VLOOKUP(Formular!H21,'MA PO13 Rev 1'!$A$5:$E$996,3,FALSE))),"")</f>
        <v/>
      </c>
      <c r="J21" s="9"/>
      <c r="K21" s="12" t="str">
        <f>IF(J21&gt;0,IF(Formular!$G$7=STG!$A$3,LEFT(TEXT(VLOOKUP(J21,'BA PO13 Rev 1'!$A$4:$E$1990,2,FALSE),0)&amp;"/"&amp;TEXT(VLOOKUP(J21,'BA PO13 Rev 1'!$A$4:$E$1990,3,FALSE),0),45),IF(Formular!$G$7=STG!$A$4,LEFT(TEXT(VLOOKUP(J21,'MA PO13 Rev 1'!$A$4:$E$1990,2,FALSE),0)&amp;"/"&amp;TEXT(VLOOKUP(J21,'MA PO13 Rev 1'!$A$4:$E$1990,3,FALSE),0),45))),"")</f>
        <v/>
      </c>
      <c r="L21" s="33" t="s">
        <v>14</v>
      </c>
      <c r="M21" s="45" t="str">
        <f>IF(OR(J21="",L21="A",L21="B",L21="C",L21="D"),"",IF(J21&gt;0,IF(Formular!$G$7=STG!$A$3,VLOOKUP(Formular!J21,'BA PO13 Rev 1'!$A$5:$E$996,5,FALSE),IF(Formular!$G$7=STG!$A$4,VLOOKUP(Formular!J21,'MA PO13 Rev 1'!$A$5:$E$996,5,FALSE))),""))</f>
        <v/>
      </c>
      <c r="N21" s="31"/>
      <c r="O21" s="2"/>
    </row>
    <row r="22" spans="2:15" x14ac:dyDescent="0.25">
      <c r="B22" s="91"/>
      <c r="C22" s="92"/>
      <c r="D22" s="33"/>
      <c r="E22" s="7"/>
      <c r="F22" s="8"/>
      <c r="G22" s="30"/>
      <c r="H22" s="29"/>
      <c r="I22" s="12" t="str">
        <f>IF(H22&gt;0,IF(Formular!$G$7=STG!$A$3,VLOOKUP(Formular!H22,'BA PO13 Rev 1'!$A$5:$E$996,3,FALSE),IF(Formular!$G$7=STG!$A$4,VLOOKUP(Formular!H22,'MA PO13 Rev 1'!$A$5:$E$996,3,FALSE))),"")</f>
        <v/>
      </c>
      <c r="J22" s="9"/>
      <c r="K22" s="12" t="str">
        <f>IF(J22&gt;0,IF(Formular!$G$7=STG!$A$3,LEFT(TEXT(VLOOKUP(J22,'BA PO13 Rev 1'!$A$4:$E$1990,2,FALSE),0)&amp;"/"&amp;TEXT(VLOOKUP(J22,'BA PO13 Rev 1'!$A$4:$E$1990,3,FALSE),0),45),IF(Formular!$G$7=STG!$A$4,LEFT(TEXT(VLOOKUP(J22,'MA PO13 Rev 1'!$A$4:$E$1990,2,FALSE),0)&amp;"/"&amp;TEXT(VLOOKUP(J22,'MA PO13 Rev 1'!$A$4:$E$1990,3,FALSE),0),45))),"")</f>
        <v/>
      </c>
      <c r="L22" s="33" t="s">
        <v>14</v>
      </c>
      <c r="M22" s="45" t="str">
        <f>IF(OR(J22="",L22="A",L22="B",L22="C",L22="D"),"",IF(J22&gt;0,IF(Formular!$G$7=STG!$A$3,VLOOKUP(Formular!J22,'BA PO13 Rev 1'!$A$5:$E$996,5,FALSE),IF(Formular!$G$7=STG!$A$4,VLOOKUP(Formular!J22,'MA PO13 Rev 1'!$A$5:$E$996,5,FALSE))),""))</f>
        <v/>
      </c>
      <c r="N22" s="31"/>
      <c r="O22" s="2"/>
    </row>
    <row r="23" spans="2:15" x14ac:dyDescent="0.25">
      <c r="B23" s="91"/>
      <c r="C23" s="92"/>
      <c r="D23" s="33"/>
      <c r="E23" s="7"/>
      <c r="F23" s="8"/>
      <c r="G23" s="30"/>
      <c r="H23" s="29"/>
      <c r="I23" s="12" t="str">
        <f>IF(H23&gt;0,IF(Formular!$G$7=STG!$A$3,VLOOKUP(Formular!H23,'BA PO13 Rev 1'!$A$5:$E$996,3,FALSE),IF(Formular!$G$7=STG!$A$4,VLOOKUP(Formular!H23,'MA PO13 Rev 1'!$A$5:$E$996,3,FALSE))),"")</f>
        <v/>
      </c>
      <c r="J23" s="9"/>
      <c r="K23" s="12" t="str">
        <f>IF(J23&gt;0,IF(Formular!$G$7=STG!$A$3,LEFT(TEXT(VLOOKUP(J23,'BA PO13 Rev 1'!$A$4:$E$1990,2,FALSE),0)&amp;"/"&amp;TEXT(VLOOKUP(J23,'BA PO13 Rev 1'!$A$4:$E$1990,3,FALSE),0),45),IF(Formular!$G$7=STG!$A$4,LEFT(TEXT(VLOOKUP(J23,'MA PO13 Rev 1'!$A$4:$E$1990,2,FALSE),0)&amp;"/"&amp;TEXT(VLOOKUP(J23,'MA PO13 Rev 1'!$A$4:$E$1990,3,FALSE),0),45))),"")</f>
        <v/>
      </c>
      <c r="L23" s="33" t="s">
        <v>14</v>
      </c>
      <c r="M23" s="45" t="str">
        <f>IF(OR(J23="",L23="A",L23="B",L23="C",L23="D"),"",IF(J23&gt;0,IF(Formular!$G$7=STG!$A$3,VLOOKUP(Formular!J23,'BA PO13 Rev 1'!$A$5:$E$996,5,FALSE),IF(Formular!$G$7=STG!$A$4,VLOOKUP(Formular!J23,'MA PO13 Rev 1'!$A$5:$E$996,5,FALSE))),""))</f>
        <v/>
      </c>
      <c r="N23" s="31"/>
      <c r="O23" s="2"/>
    </row>
    <row r="24" spans="2:15" x14ac:dyDescent="0.25">
      <c r="B24" s="91"/>
      <c r="C24" s="92"/>
      <c r="D24" s="33"/>
      <c r="E24" s="7"/>
      <c r="F24" s="8"/>
      <c r="G24" s="30"/>
      <c r="H24" s="29"/>
      <c r="I24" s="12" t="str">
        <f>IF(H24&gt;0,IF(Formular!$G$7=STG!$A$3,VLOOKUP(Formular!H24,'BA PO13 Rev 1'!$A$5:$E$996,3,FALSE),IF(Formular!$G$7=STG!$A$4,VLOOKUP(Formular!H24,'MA PO13 Rev 1'!$A$5:$E$996,3,FALSE))),"")</f>
        <v/>
      </c>
      <c r="J24" s="9"/>
      <c r="K24" s="12" t="str">
        <f>IF(J24&gt;0,IF(Formular!$G$7=STG!$A$3,LEFT(TEXT(VLOOKUP(J24,'BA PO13 Rev 1'!$A$4:$E$1990,2,FALSE),0)&amp;"/"&amp;TEXT(VLOOKUP(J24,'BA PO13 Rev 1'!$A$4:$E$1990,3,FALSE),0),45),IF(Formular!$G$7=STG!$A$4,LEFT(TEXT(VLOOKUP(J24,'MA PO13 Rev 1'!$A$4:$E$1990,2,FALSE),0)&amp;"/"&amp;TEXT(VLOOKUP(J24,'MA PO13 Rev 1'!$A$4:$E$1990,3,FALSE),0),45))),"")</f>
        <v/>
      </c>
      <c r="L24" s="33" t="s">
        <v>14</v>
      </c>
      <c r="M24" s="45" t="str">
        <f>IF(OR(J24="",L24="A",L24="B",L24="C",L24="D"),"",IF(J24&gt;0,IF(Formular!$G$7=STG!$A$3,VLOOKUP(Formular!J24,'BA PO13 Rev 1'!$A$5:$E$996,5,FALSE),IF(Formular!$G$7=STG!$A$4,VLOOKUP(Formular!J24,'MA PO13 Rev 1'!$A$5:$E$996,5,FALSE))),""))</f>
        <v/>
      </c>
      <c r="N24" s="31"/>
      <c r="O24" s="2"/>
    </row>
    <row r="25" spans="2:15" x14ac:dyDescent="0.25">
      <c r="B25" s="91"/>
      <c r="C25" s="92"/>
      <c r="D25" s="33"/>
      <c r="E25" s="7"/>
      <c r="F25" s="8"/>
      <c r="G25" s="30"/>
      <c r="H25" s="29"/>
      <c r="I25" s="12" t="str">
        <f>IF(H25&gt;0,IF(Formular!$G$7=STG!$A$3,VLOOKUP(Formular!H25,'BA PO13 Rev 1'!$A$5:$E$996,3,FALSE),IF(Formular!$G$7=STG!$A$4,VLOOKUP(Formular!H25,'MA PO13 Rev 1'!$A$5:$E$996,3,FALSE))),"")</f>
        <v/>
      </c>
      <c r="J25" s="9"/>
      <c r="K25" s="12" t="str">
        <f>IF(J25&gt;0,IF(Formular!$G$7=STG!$A$3,LEFT(TEXT(VLOOKUP(J25,'BA PO13 Rev 1'!$A$4:$E$1990,2,FALSE),0)&amp;"/"&amp;TEXT(VLOOKUP(J25,'BA PO13 Rev 1'!$A$4:$E$1990,3,FALSE),0),45),IF(Formular!$G$7=STG!$A$4,LEFT(TEXT(VLOOKUP(J25,'MA PO13 Rev 1'!$A$4:$E$1990,2,FALSE),0)&amp;"/"&amp;TEXT(VLOOKUP(J25,'MA PO13 Rev 1'!$A$4:$E$1990,3,FALSE),0),45))),"")</f>
        <v/>
      </c>
      <c r="L25" s="33" t="s">
        <v>14</v>
      </c>
      <c r="M25" s="45" t="str">
        <f>IF(OR(J25="",L25="A",L25="B",L25="C",L25="D"),"",IF(J25&gt;0,IF(Formular!$G$7=STG!$A$3,VLOOKUP(Formular!J25,'BA PO13 Rev 1'!$A$5:$E$996,5,FALSE),IF(Formular!$G$7=STG!$A$4,VLOOKUP(Formular!J25,'MA PO13 Rev 1'!$A$5:$E$996,5,FALSE))),""))</f>
        <v/>
      </c>
      <c r="N25" s="31"/>
      <c r="O25" s="2"/>
    </row>
    <row r="26" spans="2:15" x14ac:dyDescent="0.25">
      <c r="B26" s="91"/>
      <c r="C26" s="92"/>
      <c r="D26" s="33"/>
      <c r="E26" s="7"/>
      <c r="F26" s="8"/>
      <c r="G26" s="30"/>
      <c r="H26" s="29"/>
      <c r="I26" s="12" t="str">
        <f>IF(H26&gt;0,IF(Formular!$G$7=STG!$A$3,VLOOKUP(Formular!H26,'BA PO13 Rev 1'!$A$5:$E$996,3,FALSE),IF(Formular!$G$7=STG!$A$4,VLOOKUP(Formular!H26,'MA PO13 Rev 1'!$A$5:$E$996,3,FALSE))),"")</f>
        <v/>
      </c>
      <c r="J26" s="9"/>
      <c r="K26" s="12" t="str">
        <f>IF(J26&gt;0,IF(Formular!$G$7=STG!$A$3,LEFT(TEXT(VLOOKUP(J26,'BA PO13 Rev 1'!$A$4:$E$1990,2,FALSE),0)&amp;"/"&amp;TEXT(VLOOKUP(J26,'BA PO13 Rev 1'!$A$4:$E$1990,3,FALSE),0),45),IF(Formular!$G$7=STG!$A$4,LEFT(TEXT(VLOOKUP(J26,'MA PO13 Rev 1'!$A$4:$E$1990,2,FALSE),0)&amp;"/"&amp;TEXT(VLOOKUP(J26,'MA PO13 Rev 1'!$A$4:$E$1990,3,FALSE),0),45))),"")</f>
        <v/>
      </c>
      <c r="L26" s="33" t="s">
        <v>14</v>
      </c>
      <c r="M26" s="45" t="str">
        <f>IF(OR(J26="",L26="A",L26="B",L26="C",L26="D"),"",IF(J26&gt;0,IF(Formular!$G$7=STG!$A$3,VLOOKUP(Formular!J26,'BA PO13 Rev 1'!$A$5:$E$996,5,FALSE),IF(Formular!$G$7=STG!$A$4,VLOOKUP(Formular!J26,'MA PO13 Rev 1'!$A$5:$E$996,5,FALSE))),""))</f>
        <v/>
      </c>
      <c r="N26" s="31"/>
      <c r="O26" s="2"/>
    </row>
    <row r="27" spans="2:15" x14ac:dyDescent="0.25">
      <c r="B27" s="91"/>
      <c r="C27" s="92"/>
      <c r="D27" s="33"/>
      <c r="E27" s="7"/>
      <c r="F27" s="8"/>
      <c r="G27" s="30"/>
      <c r="H27" s="29"/>
      <c r="I27" s="12" t="str">
        <f>IF(H27&gt;0,IF(Formular!$G$7=STG!$A$3,VLOOKUP(Formular!H27,'BA PO13 Rev 1'!$A$5:$E$996,3,FALSE),IF(Formular!$G$7=STG!$A$4,VLOOKUP(Formular!H27,'MA PO13 Rev 1'!$A$5:$E$996,3,FALSE))),"")</f>
        <v/>
      </c>
      <c r="J27" s="9"/>
      <c r="K27" s="12" t="str">
        <f>IF(J27&gt;0,IF(Formular!$G$7=STG!$A$3,LEFT(TEXT(VLOOKUP(J27,'BA PO13 Rev 1'!$A$4:$E$1990,2,FALSE),0)&amp;"/"&amp;TEXT(VLOOKUP(J27,'BA PO13 Rev 1'!$A$4:$E$1990,3,FALSE),0),45),IF(Formular!$G$7=STG!$A$4,LEFT(TEXT(VLOOKUP(J27,'MA PO13 Rev 1'!$A$4:$E$1990,2,FALSE),0)&amp;"/"&amp;TEXT(VLOOKUP(J27,'MA PO13 Rev 1'!$A$4:$E$1990,3,FALSE),0),45))),"")</f>
        <v/>
      </c>
      <c r="L27" s="33" t="s">
        <v>14</v>
      </c>
      <c r="M27" s="45" t="str">
        <f>IF(OR(J27="",L27="A",L27="B",L27="C",L27="D"),"",IF(J27&gt;0,IF(Formular!$G$7=STG!$A$3,VLOOKUP(Formular!J27,'BA PO13 Rev 1'!$A$5:$E$996,5,FALSE),IF(Formular!$G$7=STG!$A$4,VLOOKUP(Formular!J27,'MA PO13 Rev 1'!$A$5:$E$996,5,FALSE))),""))</f>
        <v/>
      </c>
      <c r="N27" s="31"/>
      <c r="O27" s="2"/>
    </row>
    <row r="28" spans="2:15" x14ac:dyDescent="0.25">
      <c r="B28" s="91"/>
      <c r="C28" s="92"/>
      <c r="D28" s="33"/>
      <c r="E28" s="7"/>
      <c r="F28" s="8"/>
      <c r="G28" s="30"/>
      <c r="H28" s="29"/>
      <c r="I28" s="12" t="str">
        <f>IF(H28&gt;0,IF(Formular!$G$7=STG!$A$3,VLOOKUP(Formular!H28,'BA PO13 Rev 1'!$A$5:$E$996,3,FALSE),IF(Formular!$G$7=STG!$A$4,VLOOKUP(Formular!H28,'MA PO13 Rev 1'!$A$5:$E$996,3,FALSE))),"")</f>
        <v/>
      </c>
      <c r="J28" s="9"/>
      <c r="K28" s="12" t="str">
        <f>IF(J28&gt;0,IF(Formular!$G$7=STG!$A$3,LEFT(TEXT(VLOOKUP(J28,'BA PO13 Rev 1'!$A$4:$E$1990,2,FALSE),0)&amp;"/"&amp;TEXT(VLOOKUP(J28,'BA PO13 Rev 1'!$A$4:$E$1990,3,FALSE),0),45),IF(Formular!$G$7=STG!$A$4,LEFT(TEXT(VLOOKUP(J28,'MA PO13 Rev 1'!$A$4:$E$1990,2,FALSE),0)&amp;"/"&amp;TEXT(VLOOKUP(J28,'MA PO13 Rev 1'!$A$4:$E$1990,3,FALSE),0),45))),"")</f>
        <v/>
      </c>
      <c r="L28" s="33" t="s">
        <v>14</v>
      </c>
      <c r="M28" s="45" t="str">
        <f>IF(OR(J28="",L28="A",L28="B",L28="C",L28="D"),"",IF(J28&gt;0,IF(Formular!$G$7=STG!$A$3,VLOOKUP(Formular!J28,'BA PO13 Rev 1'!$A$5:$E$996,5,FALSE),IF(Formular!$G$7=STG!$A$4,VLOOKUP(Formular!J28,'MA PO13 Rev 1'!$A$5:$E$996,5,FALSE))),""))</f>
        <v/>
      </c>
      <c r="N28" s="31"/>
      <c r="O28" s="2"/>
    </row>
    <row r="29" spans="2:15" x14ac:dyDescent="0.25">
      <c r="B29" s="91"/>
      <c r="C29" s="92"/>
      <c r="D29" s="33"/>
      <c r="E29" s="7"/>
      <c r="F29" s="8"/>
      <c r="G29" s="30"/>
      <c r="H29" s="29"/>
      <c r="I29" s="12" t="str">
        <f>IF(H29&gt;0,IF(Formular!$G$7=STG!$A$3,VLOOKUP(Formular!H29,'BA PO13 Rev 1'!$A$5:$E$996,3,FALSE),IF(Formular!$G$7=STG!$A$4,VLOOKUP(Formular!H29,'MA PO13 Rev 1'!$A$5:$E$996,3,FALSE))),"")</f>
        <v/>
      </c>
      <c r="J29" s="9"/>
      <c r="K29" s="12" t="str">
        <f>IF(J29&gt;0,IF(Formular!$G$7=STG!$A$3,LEFT(TEXT(VLOOKUP(J29,'BA PO13 Rev 1'!$A$4:$E$1990,2,FALSE),0)&amp;"/"&amp;TEXT(VLOOKUP(J29,'BA PO13 Rev 1'!$A$4:$E$1990,3,FALSE),0),45),IF(Formular!$G$7=STG!$A$4,LEFT(TEXT(VLOOKUP(J29,'MA PO13 Rev 1'!$A$4:$E$1990,2,FALSE),0)&amp;"/"&amp;TEXT(VLOOKUP(J29,'MA PO13 Rev 1'!$A$4:$E$1990,3,FALSE),0),45))),"")</f>
        <v/>
      </c>
      <c r="L29" s="33" t="s">
        <v>14</v>
      </c>
      <c r="M29" s="45" t="str">
        <f>IF(OR(J29="",L29="A",L29="B",L29="C",L29="D"),"",IF(J29&gt;0,IF(Formular!$G$7=STG!$A$3,VLOOKUP(Formular!J29,'BA PO13 Rev 1'!$A$5:$E$996,5,FALSE),IF(Formular!$G$7=STG!$A$4,VLOOKUP(Formular!J29,'MA PO13 Rev 1'!$A$5:$E$996,5,FALSE))),""))</f>
        <v/>
      </c>
      <c r="N29" s="31"/>
      <c r="O29" s="2"/>
    </row>
    <row r="30" spans="2:15" x14ac:dyDescent="0.25">
      <c r="B30" s="91"/>
      <c r="C30" s="92"/>
      <c r="D30" s="33"/>
      <c r="E30" s="7"/>
      <c r="F30" s="8"/>
      <c r="G30" s="30"/>
      <c r="H30" s="29"/>
      <c r="I30" s="12" t="str">
        <f>IF(H30&gt;0,IF(Formular!$G$7=STG!$A$3,VLOOKUP(Formular!H30,'BA PO13 Rev 1'!$A$5:$E$996,3,FALSE),IF(Formular!$G$7=STG!$A$4,VLOOKUP(Formular!H30,'MA PO13 Rev 1'!$A$5:$E$996,3,FALSE))),"")</f>
        <v/>
      </c>
      <c r="J30" s="9"/>
      <c r="K30" s="12" t="str">
        <f>IF(J30&gt;0,IF(Formular!$G$7=STG!$A$3,LEFT(TEXT(VLOOKUP(J30,'BA PO13 Rev 1'!$A$4:$E$1990,2,FALSE),0)&amp;"/"&amp;TEXT(VLOOKUP(J30,'BA PO13 Rev 1'!$A$4:$E$1990,3,FALSE),0),45),IF(Formular!$G$7=STG!$A$4,LEFT(TEXT(VLOOKUP(J30,'MA PO13 Rev 1'!$A$4:$E$1990,2,FALSE),0)&amp;"/"&amp;TEXT(VLOOKUP(J30,'MA PO13 Rev 1'!$A$4:$E$1990,3,FALSE),0),45))),"")</f>
        <v/>
      </c>
      <c r="L30" s="33" t="s">
        <v>14</v>
      </c>
      <c r="M30" s="45" t="str">
        <f>IF(OR(J30="",L30="A",L30="B",L30="C",L30="D"),"",IF(J30&gt;0,IF(Formular!$G$7=STG!$A$3,VLOOKUP(Formular!J30,'BA PO13 Rev 1'!$A$5:$E$996,5,FALSE),IF(Formular!$G$7=STG!$A$4,VLOOKUP(Formular!J30,'MA PO13 Rev 1'!$A$5:$E$996,5,FALSE))),""))</f>
        <v/>
      </c>
      <c r="N30" s="31"/>
      <c r="O30" s="2"/>
    </row>
    <row r="31" spans="2:15" x14ac:dyDescent="0.25">
      <c r="B31" s="91"/>
      <c r="C31" s="92"/>
      <c r="D31" s="33"/>
      <c r="E31" s="7"/>
      <c r="F31" s="8"/>
      <c r="G31" s="30"/>
      <c r="H31" s="29"/>
      <c r="I31" s="12" t="str">
        <f>IF(H31&gt;0,IF(Formular!$G$7=STG!$A$3,VLOOKUP(Formular!H31,'BA PO13 Rev 1'!$A$5:$E$996,3,FALSE),IF(Formular!$G$7=STG!$A$4,VLOOKUP(Formular!H31,'MA PO13 Rev 1'!$A$5:$E$996,3,FALSE))),"")</f>
        <v/>
      </c>
      <c r="J31" s="9"/>
      <c r="K31" s="12" t="str">
        <f>IF(J31&gt;0,IF(Formular!$G$7=STG!$A$3,LEFT(TEXT(VLOOKUP(J31,'BA PO13 Rev 1'!$A$4:$E$1990,2,FALSE),0)&amp;"/"&amp;TEXT(VLOOKUP(J31,'BA PO13 Rev 1'!$A$4:$E$1990,3,FALSE),0),45),IF(Formular!$G$7=STG!$A$4,LEFT(TEXT(VLOOKUP(J31,'MA PO13 Rev 1'!$A$4:$E$1990,2,FALSE),0)&amp;"/"&amp;TEXT(VLOOKUP(J31,'MA PO13 Rev 1'!$A$4:$E$1990,3,FALSE),0),45))),"")</f>
        <v/>
      </c>
      <c r="L31" s="33" t="s">
        <v>14</v>
      </c>
      <c r="M31" s="45" t="str">
        <f>IF(OR(J31="",L31="A",L31="B",L31="C",L31="D"),"",IF(J31&gt;0,IF(Formular!$G$7=STG!$A$3,VLOOKUP(Formular!J31,'BA PO13 Rev 1'!$A$5:$E$996,5,FALSE),IF(Formular!$G$7=STG!$A$4,VLOOKUP(Formular!J31,'MA PO13 Rev 1'!$A$5:$E$996,5,FALSE))),""))</f>
        <v/>
      </c>
      <c r="N31" s="31"/>
      <c r="O31" s="2"/>
    </row>
    <row r="32" spans="2:15" x14ac:dyDescent="0.25">
      <c r="B32" s="91"/>
      <c r="C32" s="92"/>
      <c r="D32" s="33"/>
      <c r="E32" s="7"/>
      <c r="F32" s="8"/>
      <c r="G32" s="30"/>
      <c r="H32" s="29"/>
      <c r="I32" s="12" t="str">
        <f>IF(H32&gt;0,IF(Formular!$G$7=STG!$A$3,VLOOKUP(Formular!H32,'BA PO13 Rev 1'!$A$5:$E$996,3,FALSE),IF(Formular!$G$7=STG!$A$4,VLOOKUP(Formular!H32,'MA PO13 Rev 1'!$A$5:$E$996,3,FALSE))),"")</f>
        <v/>
      </c>
      <c r="J32" s="9"/>
      <c r="K32" s="12" t="str">
        <f>IF(J32&gt;0,IF(Formular!$G$7=STG!$A$3,LEFT(TEXT(VLOOKUP(J32,'BA PO13 Rev 1'!$A$4:$E$1990,2,FALSE),0)&amp;"/"&amp;TEXT(VLOOKUP(J32,'BA PO13 Rev 1'!$A$4:$E$1990,3,FALSE),0),45),IF(Formular!$G$7=STG!$A$4,LEFT(TEXT(VLOOKUP(J32,'MA PO13 Rev 1'!$A$4:$E$1990,2,FALSE),0)&amp;"/"&amp;TEXT(VLOOKUP(J32,'MA PO13 Rev 1'!$A$4:$E$1990,3,FALSE),0),45))),"")</f>
        <v/>
      </c>
      <c r="L32" s="33" t="s">
        <v>14</v>
      </c>
      <c r="M32" s="45" t="str">
        <f>IF(OR(J32="",L32="A",L32="B",L32="C",L32="D"),"",IF(J32&gt;0,IF(Formular!$G$7=STG!$A$3,VLOOKUP(Formular!J32,'BA PO13 Rev 1'!$A$5:$E$996,5,FALSE),IF(Formular!$G$7=STG!$A$4,VLOOKUP(Formular!J32,'MA PO13 Rev 1'!$A$5:$E$996,5,FALSE))),""))</f>
        <v/>
      </c>
      <c r="N32" s="31"/>
      <c r="O32" s="2"/>
    </row>
    <row r="33" spans="2:15" x14ac:dyDescent="0.25">
      <c r="B33" s="91"/>
      <c r="C33" s="92"/>
      <c r="D33" s="33"/>
      <c r="E33" s="7"/>
      <c r="F33" s="8"/>
      <c r="G33" s="30"/>
      <c r="H33" s="29"/>
      <c r="I33" s="12" t="str">
        <f>IF(H33&gt;0,IF(Formular!$G$7=STG!$A$3,VLOOKUP(Formular!H33,'BA PO13 Rev 1'!$A$5:$E$996,3,FALSE),IF(Formular!$G$7=STG!$A$4,VLOOKUP(Formular!H33,'MA PO13 Rev 1'!$A$5:$E$996,3,FALSE))),"")</f>
        <v/>
      </c>
      <c r="J33" s="9"/>
      <c r="K33" s="12" t="str">
        <f>IF(J33&gt;0,IF(Formular!$G$7=STG!$A$3,LEFT(TEXT(VLOOKUP(J33,'BA PO13 Rev 1'!$A$4:$E$1990,2,FALSE),0)&amp;"/"&amp;TEXT(VLOOKUP(J33,'BA PO13 Rev 1'!$A$4:$E$1990,3,FALSE),0),45),IF(Formular!$G$7=STG!$A$4,LEFT(TEXT(VLOOKUP(J33,'MA PO13 Rev 1'!$A$4:$E$1990,2,FALSE),0)&amp;"/"&amp;TEXT(VLOOKUP(J33,'MA PO13 Rev 1'!$A$4:$E$1990,3,FALSE),0),45))),"")</f>
        <v/>
      </c>
      <c r="L33" s="33" t="s">
        <v>14</v>
      </c>
      <c r="M33" s="45" t="str">
        <f>IF(OR(J33="",L33="A",L33="B",L33="C",L33="D"),"",IF(J33&gt;0,IF(Formular!$G$7=STG!$A$3,VLOOKUP(Formular!J33,'BA PO13 Rev 1'!$A$5:$E$996,5,FALSE),IF(Formular!$G$7=STG!$A$4,VLOOKUP(Formular!J33,'MA PO13 Rev 1'!$A$5:$E$996,5,FALSE))),""))</f>
        <v/>
      </c>
      <c r="N33" s="31"/>
      <c r="O33" s="2"/>
    </row>
    <row r="34" spans="2:15" x14ac:dyDescent="0.25">
      <c r="B34" s="91"/>
      <c r="C34" s="92"/>
      <c r="D34" s="33"/>
      <c r="E34" s="7"/>
      <c r="F34" s="8"/>
      <c r="G34" s="30"/>
      <c r="H34" s="29"/>
      <c r="I34" s="12" t="str">
        <f>IF(H34&gt;0,IF(Formular!$G$7=STG!$A$3,VLOOKUP(Formular!H34,'BA PO13 Rev 1'!$A$5:$E$996,3,FALSE),IF(Formular!$G$7=STG!$A$4,VLOOKUP(Formular!H34,'MA PO13 Rev 1'!$A$5:$E$996,3,FALSE))),"")</f>
        <v/>
      </c>
      <c r="J34" s="9"/>
      <c r="K34" s="12" t="str">
        <f>IF(J34&gt;0,IF(Formular!$G$7=STG!$A$3,LEFT(TEXT(VLOOKUP(J34,'BA PO13 Rev 1'!$A$4:$E$1990,2,FALSE),0)&amp;"/"&amp;TEXT(VLOOKUP(J34,'BA PO13 Rev 1'!$A$4:$E$1990,3,FALSE),0),45),IF(Formular!$G$7=STG!$A$4,LEFT(TEXT(VLOOKUP(J34,'MA PO13 Rev 1'!$A$4:$E$1990,2,FALSE),0)&amp;"/"&amp;TEXT(VLOOKUP(J34,'MA PO13 Rev 1'!$A$4:$E$1990,3,FALSE),0),45))),"")</f>
        <v/>
      </c>
      <c r="L34" s="33" t="s">
        <v>14</v>
      </c>
      <c r="M34" s="45" t="str">
        <f>IF(OR(J34="",L34="A",L34="B",L34="C",L34="D"),"",IF(J34&gt;0,IF(Formular!$G$7=STG!$A$3,VLOOKUP(Formular!J34,'BA PO13 Rev 1'!$A$5:$E$996,5,FALSE),IF(Formular!$G$7=STG!$A$4,VLOOKUP(Formular!J34,'MA PO13 Rev 1'!$A$5:$E$996,5,FALSE))),""))</f>
        <v/>
      </c>
      <c r="N34" s="31"/>
      <c r="O34" s="2"/>
    </row>
    <row r="35" spans="2:15" x14ac:dyDescent="0.25">
      <c r="B35" s="91"/>
      <c r="C35" s="92"/>
      <c r="D35" s="33"/>
      <c r="E35" s="7"/>
      <c r="F35" s="8"/>
      <c r="G35" s="30"/>
      <c r="H35" s="29"/>
      <c r="I35" s="12" t="str">
        <f>IF(H35&gt;0,IF(Formular!$G$7=STG!$A$3,VLOOKUP(Formular!H35,'BA PO13 Rev 1'!$A$5:$E$996,3,FALSE),IF(Formular!$G$7=STG!$A$4,VLOOKUP(Formular!H35,'MA PO13 Rev 1'!$A$5:$E$996,3,FALSE))),"")</f>
        <v/>
      </c>
      <c r="J35" s="9"/>
      <c r="K35" s="12" t="str">
        <f>IF(J35&gt;0,IF(Formular!$G$7=STG!$A$3,LEFT(TEXT(VLOOKUP(J35,'BA PO13 Rev 1'!$A$4:$E$1990,2,FALSE),0)&amp;"/"&amp;TEXT(VLOOKUP(J35,'BA PO13 Rev 1'!$A$4:$E$1990,3,FALSE),0),45),IF(Formular!$G$7=STG!$A$4,LEFT(TEXT(VLOOKUP(J35,'MA PO13 Rev 1'!$A$4:$E$1990,2,FALSE),0)&amp;"/"&amp;TEXT(VLOOKUP(J35,'MA PO13 Rev 1'!$A$4:$E$1990,3,FALSE),0),45))),"")</f>
        <v/>
      </c>
      <c r="L35" s="33" t="s">
        <v>14</v>
      </c>
      <c r="M35" s="45" t="str">
        <f>IF(OR(J35="",L35="A",L35="B",L35="C",L35="D"),"",IF(J35&gt;0,IF(Formular!$G$7=STG!$A$3,VLOOKUP(Formular!J35,'BA PO13 Rev 1'!$A$5:$E$996,5,FALSE),IF(Formular!$G$7=STG!$A$4,VLOOKUP(Formular!J35,'MA PO13 Rev 1'!$A$5:$E$996,5,FALSE))),""))</f>
        <v/>
      </c>
      <c r="N35" s="31"/>
      <c r="O35" s="2"/>
    </row>
    <row r="36" spans="2:15" x14ac:dyDescent="0.25">
      <c r="B36" s="91"/>
      <c r="C36" s="92"/>
      <c r="D36" s="33"/>
      <c r="E36" s="7"/>
      <c r="F36" s="8"/>
      <c r="G36" s="30"/>
      <c r="H36" s="29"/>
      <c r="I36" s="12" t="str">
        <f>IF(H36&gt;0,IF(Formular!$G$7=STG!$A$3,VLOOKUP(Formular!H36,'BA PO13 Rev 1'!$A$5:$E$996,3,FALSE),IF(Formular!$G$7=STG!$A$4,VLOOKUP(Formular!H36,'MA PO13 Rev 1'!$A$5:$E$996,3,FALSE))),"")</f>
        <v/>
      </c>
      <c r="J36" s="9"/>
      <c r="K36" s="12" t="str">
        <f>IF(J36&gt;0,IF(Formular!$G$7=STG!$A$3,LEFT(TEXT(VLOOKUP(J36,'BA PO13 Rev 1'!$A$4:$E$1990,2,FALSE),0)&amp;"/"&amp;TEXT(VLOOKUP(J36,'BA PO13 Rev 1'!$A$4:$E$1990,3,FALSE),0),45),IF(Formular!$G$7=STG!$A$4,LEFT(TEXT(VLOOKUP(J36,'MA PO13 Rev 1'!$A$4:$E$1990,2,FALSE),0)&amp;"/"&amp;TEXT(VLOOKUP(J36,'MA PO13 Rev 1'!$A$4:$E$1990,3,FALSE),0),45))),"")</f>
        <v/>
      </c>
      <c r="L36" s="33" t="s">
        <v>14</v>
      </c>
      <c r="M36" s="45" t="str">
        <f>IF(OR(J36="",L36="A",L36="B",L36="C",L36="D"),"",IF(J36&gt;0,IF(Formular!$G$7=STG!$A$3,VLOOKUP(Formular!J36,'BA PO13 Rev 1'!$A$5:$E$996,5,FALSE),IF(Formular!$G$7=STG!$A$4,VLOOKUP(Formular!J36,'MA PO13 Rev 1'!$A$5:$E$996,5,FALSE))),""))</f>
        <v/>
      </c>
      <c r="N36" s="31"/>
      <c r="O36" s="2"/>
    </row>
    <row r="37" spans="2:15" x14ac:dyDescent="0.25">
      <c r="B37" s="91"/>
      <c r="C37" s="92"/>
      <c r="D37" s="33"/>
      <c r="E37" s="7"/>
      <c r="F37" s="8"/>
      <c r="G37" s="30"/>
      <c r="H37" s="29"/>
      <c r="I37" s="12" t="str">
        <f>IF(H37&gt;0,IF(Formular!$G$7=STG!$A$3,VLOOKUP(Formular!H37,'BA PO13 Rev 1'!$A$5:$E$996,3,FALSE),IF(Formular!$G$7=STG!$A$4,VLOOKUP(Formular!H37,'MA PO13 Rev 1'!$A$5:$E$996,3,FALSE))),"")</f>
        <v/>
      </c>
      <c r="J37" s="9"/>
      <c r="K37" s="12" t="str">
        <f>IF(J37&gt;0,IF(Formular!$G$7=STG!$A$3,LEFT(TEXT(VLOOKUP(J37,'BA PO13 Rev 1'!$A$4:$E$1990,2,FALSE),0)&amp;"/"&amp;TEXT(VLOOKUP(J37,'BA PO13 Rev 1'!$A$4:$E$1990,3,FALSE),0),45),IF(Formular!$G$7=STG!$A$4,LEFT(TEXT(VLOOKUP(J37,'MA PO13 Rev 1'!$A$4:$E$1990,2,FALSE),0)&amp;"/"&amp;TEXT(VLOOKUP(J37,'MA PO13 Rev 1'!$A$4:$E$1990,3,FALSE),0),45))),"")</f>
        <v/>
      </c>
      <c r="L37" s="33" t="s">
        <v>14</v>
      </c>
      <c r="M37" s="45" t="str">
        <f>IF(OR(J37="",L37="A",L37="B",L37="C",L37="D"),"",IF(J37&gt;0,IF(Formular!$G$7=STG!$A$3,VLOOKUP(Formular!J37,'BA PO13 Rev 1'!$A$5:$E$996,5,FALSE),IF(Formular!$G$7=STG!$A$4,VLOOKUP(Formular!J37,'MA PO13 Rev 1'!$A$5:$E$996,5,FALSE))),""))</f>
        <v/>
      </c>
      <c r="N37" s="31"/>
      <c r="O37" s="2"/>
    </row>
    <row r="38" spans="2:15" x14ac:dyDescent="0.25">
      <c r="B38" s="91"/>
      <c r="C38" s="92"/>
      <c r="D38" s="33"/>
      <c r="E38" s="7"/>
      <c r="F38" s="8"/>
      <c r="G38" s="30"/>
      <c r="H38" s="29"/>
      <c r="I38" s="12" t="str">
        <f>IF(H38&gt;0,IF(Formular!$G$7=STG!$A$3,VLOOKUP(Formular!H38,'BA PO13 Rev 1'!$A$5:$E$996,3,FALSE),IF(Formular!$G$7=STG!$A$4,VLOOKUP(Formular!H38,'MA PO13 Rev 1'!$A$5:$E$996,3,FALSE))),"")</f>
        <v/>
      </c>
      <c r="J38" s="9"/>
      <c r="K38" s="12" t="str">
        <f>IF(J38&gt;0,IF(Formular!$G$7=STG!$A$3,LEFT(TEXT(VLOOKUP(J38,'BA PO13 Rev 1'!$A$4:$E$1990,2,FALSE),0)&amp;"/"&amp;TEXT(VLOOKUP(J38,'BA PO13 Rev 1'!$A$4:$E$1990,3,FALSE),0),45),IF(Formular!$G$7=STG!$A$4,LEFT(TEXT(VLOOKUP(J38,'MA PO13 Rev 1'!$A$4:$E$1990,2,FALSE),0)&amp;"/"&amp;TEXT(VLOOKUP(J38,'MA PO13 Rev 1'!$A$4:$E$1990,3,FALSE),0),45))),"")</f>
        <v/>
      </c>
      <c r="L38" s="33" t="s">
        <v>14</v>
      </c>
      <c r="M38" s="45" t="str">
        <f>IF(OR(J38="",L38="A",L38="B",L38="C",L38="D"),"",IF(J38&gt;0,IF(Formular!$G$7=STG!$A$3,VLOOKUP(Formular!J38,'BA PO13 Rev 1'!$A$5:$E$996,5,FALSE),IF(Formular!$G$7=STG!$A$4,VLOOKUP(Formular!J38,'MA PO13 Rev 1'!$A$5:$E$996,5,FALSE))),""))</f>
        <v/>
      </c>
      <c r="N38" s="31"/>
      <c r="O38" s="2"/>
    </row>
    <row r="39" spans="2:15" x14ac:dyDescent="0.25">
      <c r="B39" s="91"/>
      <c r="C39" s="92"/>
      <c r="D39" s="33"/>
      <c r="E39" s="7"/>
      <c r="F39" s="8"/>
      <c r="G39" s="30"/>
      <c r="H39" s="29"/>
      <c r="I39" s="12" t="str">
        <f>IF(H39&gt;0,IF(Formular!$G$7=STG!$A$3,VLOOKUP(Formular!H39,'BA PO13 Rev 1'!$A$5:$E$996,3,FALSE),IF(Formular!$G$7=STG!$A$4,VLOOKUP(Formular!H39,'MA PO13 Rev 1'!$A$5:$E$996,3,FALSE))),"")</f>
        <v/>
      </c>
      <c r="J39" s="9"/>
      <c r="K39" s="12" t="str">
        <f>IF(J39&gt;0,IF(Formular!$G$7=STG!$A$3,LEFT(TEXT(VLOOKUP(J39,'BA PO13 Rev 1'!$A$4:$E$1990,2,FALSE),0)&amp;"/"&amp;TEXT(VLOOKUP(J39,'BA PO13 Rev 1'!$A$4:$E$1990,3,FALSE),0),45),IF(Formular!$G$7=STG!$A$4,LEFT(TEXT(VLOOKUP(J39,'MA PO13 Rev 1'!$A$4:$E$1990,2,FALSE),0)&amp;"/"&amp;TEXT(VLOOKUP(J39,'MA PO13 Rev 1'!$A$4:$E$1990,3,FALSE),0),45))),"")</f>
        <v/>
      </c>
      <c r="L39" s="33" t="s">
        <v>14</v>
      </c>
      <c r="M39" s="45" t="str">
        <f>IF(OR(J39="",L39="A",L39="B",L39="C",L39="D"),"",IF(J39&gt;0,IF(Formular!$G$7=STG!$A$3,VLOOKUP(Formular!J39,'BA PO13 Rev 1'!$A$5:$E$996,5,FALSE),IF(Formular!$G$7=STG!$A$4,VLOOKUP(Formular!J39,'MA PO13 Rev 1'!$A$5:$E$996,5,FALSE))),""))</f>
        <v/>
      </c>
      <c r="N39" s="31"/>
      <c r="O39" s="2"/>
    </row>
    <row r="40" spans="2:15" x14ac:dyDescent="0.25">
      <c r="B40" s="91"/>
      <c r="C40" s="92"/>
      <c r="D40" s="33"/>
      <c r="E40" s="7"/>
      <c r="F40" s="8"/>
      <c r="G40" s="30"/>
      <c r="H40" s="29"/>
      <c r="I40" s="12" t="str">
        <f>IF(H40&gt;0,IF(Formular!$G$7=STG!$A$3,VLOOKUP(Formular!H40,'BA PO13 Rev 1'!$A$5:$E$996,3,FALSE),IF(Formular!$G$7=STG!$A$4,VLOOKUP(Formular!H40,'MA PO13 Rev 1'!$A$5:$E$996,3,FALSE))),"")</f>
        <v/>
      </c>
      <c r="J40" s="9"/>
      <c r="K40" s="12" t="str">
        <f>IF(J40&gt;0,IF(Formular!$G$7=STG!$A$3,LEFT(TEXT(VLOOKUP(J40,'BA PO13 Rev 1'!$A$4:$E$1990,2,FALSE),0)&amp;"/"&amp;TEXT(VLOOKUP(J40,'BA PO13 Rev 1'!$A$4:$E$1990,3,FALSE),0),45),IF(Formular!$G$7=STG!$A$4,LEFT(TEXT(VLOOKUP(J40,'MA PO13 Rev 1'!$A$4:$E$1990,2,FALSE),0)&amp;"/"&amp;TEXT(VLOOKUP(J40,'MA PO13 Rev 1'!$A$4:$E$1990,3,FALSE),0),45))),"")</f>
        <v/>
      </c>
      <c r="L40" s="33" t="s">
        <v>14</v>
      </c>
      <c r="M40" s="45" t="str">
        <f>IF(OR(J40="",L40="A",L40="B",L40="C",L40="D"),"",IF(J40&gt;0,IF(Formular!$G$7=STG!$A$3,VLOOKUP(Formular!J40,'BA PO13 Rev 1'!$A$5:$E$996,5,FALSE),IF(Formular!$G$7=STG!$A$4,VLOOKUP(Formular!J40,'MA PO13 Rev 1'!$A$5:$E$996,5,FALSE))),""))</f>
        <v/>
      </c>
      <c r="N40" s="31"/>
      <c r="O40" s="2"/>
    </row>
    <row r="41" spans="2:15" x14ac:dyDescent="0.25">
      <c r="B41" s="91"/>
      <c r="C41" s="92"/>
      <c r="D41" s="33"/>
      <c r="E41" s="7"/>
      <c r="F41" s="8"/>
      <c r="G41" s="30"/>
      <c r="H41" s="29"/>
      <c r="I41" s="12" t="str">
        <f>IF(H41&gt;0,IF(Formular!$G$7=STG!$A$3,VLOOKUP(Formular!H41,'BA PO13 Rev 1'!$A$5:$E$996,3,FALSE),IF(Formular!$G$7=STG!$A$4,VLOOKUP(Formular!H41,'MA PO13 Rev 1'!$A$5:$E$996,3,FALSE))),"")</f>
        <v/>
      </c>
      <c r="J41" s="9"/>
      <c r="K41" s="12" t="str">
        <f>IF(J41&gt;0,IF(Formular!$G$7=STG!$A$3,LEFT(TEXT(VLOOKUP(J41,'BA PO13 Rev 1'!$A$4:$E$1990,2,FALSE),0)&amp;"/"&amp;TEXT(VLOOKUP(J41,'BA PO13 Rev 1'!$A$4:$E$1990,3,FALSE),0),45),IF(Formular!$G$7=STG!$A$4,LEFT(TEXT(VLOOKUP(J41,'MA PO13 Rev 1'!$A$4:$E$1990,2,FALSE),0)&amp;"/"&amp;TEXT(VLOOKUP(J41,'MA PO13 Rev 1'!$A$4:$E$1990,3,FALSE),0),45))),"")</f>
        <v/>
      </c>
      <c r="L41" s="33" t="s">
        <v>14</v>
      </c>
      <c r="M41" s="45" t="str">
        <f>IF(OR(J41="",L41="A",L41="B",L41="C",L41="D"),"",IF(J41&gt;0,IF(Formular!$G$7=STG!$A$3,VLOOKUP(Formular!J41,'BA PO13 Rev 1'!$A$5:$E$996,5,FALSE),IF(Formular!$G$7=STG!$A$4,VLOOKUP(Formular!J41,'MA PO13 Rev 1'!$A$5:$E$996,5,FALSE))),""))</f>
        <v/>
      </c>
      <c r="N41" s="31"/>
      <c r="O41" s="2"/>
    </row>
    <row r="42" spans="2:15" x14ac:dyDescent="0.25">
      <c r="B42" s="91"/>
      <c r="C42" s="92"/>
      <c r="D42" s="33"/>
      <c r="E42" s="7"/>
      <c r="F42" s="8"/>
      <c r="G42" s="30"/>
      <c r="H42" s="29"/>
      <c r="I42" s="12" t="str">
        <f>IF(H42&gt;0,IF(Formular!$G$7=STG!$A$3,VLOOKUP(Formular!H42,'BA PO13 Rev 1'!$A$5:$E$996,3,FALSE),IF(Formular!$G$7=STG!$A$4,VLOOKUP(Formular!H42,'MA PO13 Rev 1'!$A$5:$E$996,3,FALSE))),"")</f>
        <v/>
      </c>
      <c r="J42" s="9"/>
      <c r="K42" s="12" t="str">
        <f>IF(J42&gt;0,IF(Formular!$G$7=STG!$A$3,LEFT(TEXT(VLOOKUP(J42,'BA PO13 Rev 1'!$A$4:$E$1990,2,FALSE),0)&amp;"/"&amp;TEXT(VLOOKUP(J42,'BA PO13 Rev 1'!$A$4:$E$1990,3,FALSE),0),45),IF(Formular!$G$7=STG!$A$4,LEFT(TEXT(VLOOKUP(J42,'MA PO13 Rev 1'!$A$4:$E$1990,2,FALSE),0)&amp;"/"&amp;TEXT(VLOOKUP(J42,'MA PO13 Rev 1'!$A$4:$E$1990,3,FALSE),0),45))),"")</f>
        <v/>
      </c>
      <c r="L42" s="33" t="s">
        <v>14</v>
      </c>
      <c r="M42" s="45" t="str">
        <f>IF(OR(J42="",L42="A",L42="B",L42="C",L42="D"),"",IF(J42&gt;0,IF(Formular!$G$7=STG!$A$3,VLOOKUP(Formular!J42,'BA PO13 Rev 1'!$A$5:$E$996,5,FALSE),IF(Formular!$G$7=STG!$A$4,VLOOKUP(Formular!J42,'MA PO13 Rev 1'!$A$5:$E$996,5,FALSE))),""))</f>
        <v/>
      </c>
      <c r="N42" s="31"/>
      <c r="O42" s="2"/>
    </row>
    <row r="43" spans="2:15" x14ac:dyDescent="0.25">
      <c r="B43" s="91"/>
      <c r="C43" s="92"/>
      <c r="D43" s="33"/>
      <c r="E43" s="7"/>
      <c r="F43" s="8"/>
      <c r="G43" s="30"/>
      <c r="H43" s="29"/>
      <c r="I43" s="12" t="str">
        <f>IF(H43&gt;0,IF(Formular!$G$7=STG!$A$3,VLOOKUP(Formular!H43,'BA PO13 Rev 1'!$A$5:$E$996,3,FALSE),IF(Formular!$G$7=STG!$A$4,VLOOKUP(Formular!H43,'MA PO13 Rev 1'!$A$5:$E$996,3,FALSE))),"")</f>
        <v/>
      </c>
      <c r="J43" s="9"/>
      <c r="K43" s="12" t="str">
        <f>IF(J43&gt;0,IF(Formular!$G$7=STG!$A$3,LEFT(TEXT(VLOOKUP(J43,'BA PO13 Rev 1'!$A$4:$E$1990,2,FALSE),0)&amp;"/"&amp;TEXT(VLOOKUP(J43,'BA PO13 Rev 1'!$A$4:$E$1990,3,FALSE),0),45),IF(Formular!$G$7=STG!$A$4,LEFT(TEXT(VLOOKUP(J43,'MA PO13 Rev 1'!$A$4:$E$1990,2,FALSE),0)&amp;"/"&amp;TEXT(VLOOKUP(J43,'MA PO13 Rev 1'!$A$4:$E$1990,3,FALSE),0),45))),"")</f>
        <v/>
      </c>
      <c r="L43" s="33" t="s">
        <v>14</v>
      </c>
      <c r="M43" s="45" t="str">
        <f>IF(OR(J43="",L43="A",L43="B",L43="C",L43="D"),"",IF(J43&gt;0,IF(Formular!$G$7=STG!$A$3,VLOOKUP(Formular!J43,'BA PO13 Rev 1'!$A$5:$E$996,5,FALSE),IF(Formular!$G$7=STG!$A$4,VLOOKUP(Formular!J43,'MA PO13 Rev 1'!$A$5:$E$996,5,FALSE))),""))</f>
        <v/>
      </c>
      <c r="N43" s="31"/>
      <c r="O43" s="2"/>
    </row>
    <row r="44" spans="2:15" x14ac:dyDescent="0.25">
      <c r="B44" s="91"/>
      <c r="C44" s="92"/>
      <c r="D44" s="33"/>
      <c r="E44" s="7"/>
      <c r="F44" s="8"/>
      <c r="G44" s="30"/>
      <c r="H44" s="29"/>
      <c r="I44" s="12" t="str">
        <f>IF(H44&gt;0,IF(Formular!$G$7=STG!$A$3,VLOOKUP(Formular!H44,'BA PO13 Rev 1'!$A$5:$E$996,3,FALSE),IF(Formular!$G$7=STG!$A$4,VLOOKUP(Formular!H44,'MA PO13 Rev 1'!$A$5:$E$996,3,FALSE))),"")</f>
        <v/>
      </c>
      <c r="J44" s="9"/>
      <c r="K44" s="12" t="str">
        <f>IF(J44&gt;0,IF(Formular!$G$7=STG!$A$3,LEFT(TEXT(VLOOKUP(J44,'BA PO13 Rev 1'!$A$4:$E$1990,2,FALSE),0)&amp;"/"&amp;TEXT(VLOOKUP(J44,'BA PO13 Rev 1'!$A$4:$E$1990,3,FALSE),0),45),IF(Formular!$G$7=STG!$A$4,LEFT(TEXT(VLOOKUP(J44,'MA PO13 Rev 1'!$A$4:$E$1990,2,FALSE),0)&amp;"/"&amp;TEXT(VLOOKUP(J44,'MA PO13 Rev 1'!$A$4:$E$1990,3,FALSE),0),45))),"")</f>
        <v/>
      </c>
      <c r="L44" s="33" t="s">
        <v>14</v>
      </c>
      <c r="M44" s="45" t="str">
        <f>IF(OR(J44="",L44="A",L44="B",L44="C",L44="D"),"",IF(J44&gt;0,IF(Formular!$G$7=STG!$A$3,VLOOKUP(Formular!J44,'BA PO13 Rev 1'!$A$5:$E$996,5,FALSE),IF(Formular!$G$7=STG!$A$4,VLOOKUP(Formular!J44,'MA PO13 Rev 1'!$A$5:$E$996,5,FALSE))),""))</f>
        <v/>
      </c>
      <c r="N44" s="31"/>
      <c r="O44" s="2"/>
    </row>
    <row r="45" spans="2:15" x14ac:dyDescent="0.25">
      <c r="B45" s="91"/>
      <c r="C45" s="92"/>
      <c r="D45" s="33"/>
      <c r="E45" s="7"/>
      <c r="F45" s="8"/>
      <c r="G45" s="30"/>
      <c r="H45" s="29"/>
      <c r="I45" s="12" t="str">
        <f>IF(H45&gt;0,IF(Formular!$G$7=STG!$A$3,VLOOKUP(Formular!H45,'BA PO13 Rev 1'!$A$5:$E$996,3,FALSE),IF(Formular!$G$7=STG!$A$4,VLOOKUP(Formular!H45,'MA PO13 Rev 1'!$A$5:$E$996,3,FALSE))),"")</f>
        <v/>
      </c>
      <c r="J45" s="9"/>
      <c r="K45" s="12" t="str">
        <f>IF(J45&gt;0,IF(Formular!$G$7=STG!$A$3,LEFT(TEXT(VLOOKUP(J45,'BA PO13 Rev 1'!$A$4:$E$1990,2,FALSE),0)&amp;"/"&amp;TEXT(VLOOKUP(J45,'BA PO13 Rev 1'!$A$4:$E$1990,3,FALSE),0),45),IF(Formular!$G$7=STG!$A$4,LEFT(TEXT(VLOOKUP(J45,'MA PO13 Rev 1'!$A$4:$E$1990,2,FALSE),0)&amp;"/"&amp;TEXT(VLOOKUP(J45,'MA PO13 Rev 1'!$A$4:$E$1990,3,FALSE),0),45))),"")</f>
        <v/>
      </c>
      <c r="L45" s="33" t="s">
        <v>14</v>
      </c>
      <c r="M45" s="45" t="str">
        <f>IF(OR(J45="",L45="A",L45="B",L45="C",L45="D"),"",IF(J45&gt;0,IF(Formular!$G$7=STG!$A$3,VLOOKUP(Formular!J45,'BA PO13 Rev 1'!$A$5:$E$996,5,FALSE),IF(Formular!$G$7=STG!$A$4,VLOOKUP(Formular!J45,'MA PO13 Rev 1'!$A$5:$E$996,5,FALSE))),""))</f>
        <v/>
      </c>
      <c r="N45" s="31"/>
      <c r="O45" s="2"/>
    </row>
    <row r="46" spans="2:15" x14ac:dyDescent="0.25">
      <c r="B46" s="91"/>
      <c r="C46" s="92"/>
      <c r="D46" s="33"/>
      <c r="E46" s="7"/>
      <c r="F46" s="8"/>
      <c r="G46" s="30"/>
      <c r="H46" s="29"/>
      <c r="I46" s="12" t="str">
        <f>IF(H46&gt;0,IF(Formular!$G$7=STG!$A$3,VLOOKUP(Formular!H46,'BA PO13 Rev 1'!$A$5:$E$996,3,FALSE),IF(Formular!$G$7=STG!$A$4,VLOOKUP(Formular!H46,'MA PO13 Rev 1'!$A$5:$E$996,3,FALSE))),"")</f>
        <v/>
      </c>
      <c r="J46" s="9"/>
      <c r="K46" s="12" t="str">
        <f>IF(J46&gt;0,IF(Formular!$G$7=STG!$A$3,LEFT(TEXT(VLOOKUP(J46,'BA PO13 Rev 1'!$A$4:$E$1990,2,FALSE),0)&amp;"/"&amp;TEXT(VLOOKUP(J46,'BA PO13 Rev 1'!$A$4:$E$1990,3,FALSE),0),45),IF(Formular!$G$7=STG!$A$4,LEFT(TEXT(VLOOKUP(J46,'MA PO13 Rev 1'!$A$4:$E$1990,2,FALSE),0)&amp;"/"&amp;TEXT(VLOOKUP(J46,'MA PO13 Rev 1'!$A$4:$E$1990,3,FALSE),0),45))),"")</f>
        <v/>
      </c>
      <c r="L46" s="33" t="s">
        <v>14</v>
      </c>
      <c r="M46" s="45" t="str">
        <f>IF(OR(J46="",L46="A",L46="B",L46="C",L46="D"),"",IF(J46&gt;0,IF(Formular!$G$7=STG!$A$3,VLOOKUP(Formular!J46,'BA PO13 Rev 1'!$A$5:$E$996,5,FALSE),IF(Formular!$G$7=STG!$A$4,VLOOKUP(Formular!J46,'MA PO13 Rev 1'!$A$5:$E$996,5,FALSE))),""))</f>
        <v/>
      </c>
      <c r="N46" s="31"/>
      <c r="O46" s="2"/>
    </row>
    <row r="47" spans="2:15" x14ac:dyDescent="0.25">
      <c r="B47" s="91"/>
      <c r="C47" s="92"/>
      <c r="D47" s="33"/>
      <c r="E47" s="7"/>
      <c r="F47" s="8"/>
      <c r="G47" s="30"/>
      <c r="H47" s="29"/>
      <c r="I47" s="12" t="str">
        <f>IF(H47&gt;0,IF(Formular!$G$7=STG!$A$3,VLOOKUP(Formular!H47,'BA PO13 Rev 1'!$A$5:$E$996,3,FALSE),IF(Formular!$G$7=STG!$A$4,VLOOKUP(Formular!H47,'MA PO13 Rev 1'!$A$5:$E$996,3,FALSE))),"")</f>
        <v/>
      </c>
      <c r="J47" s="9"/>
      <c r="K47" s="12" t="str">
        <f>IF(J47&gt;0,IF(Formular!$G$7=STG!$A$3,LEFT(TEXT(VLOOKUP(J47,'BA PO13 Rev 1'!$A$4:$E$1990,2,FALSE),0)&amp;"/"&amp;TEXT(VLOOKUP(J47,'BA PO13 Rev 1'!$A$4:$E$1990,3,FALSE),0),45),IF(Formular!$G$7=STG!$A$4,LEFT(TEXT(VLOOKUP(J47,'MA PO13 Rev 1'!$A$4:$E$1990,2,FALSE),0)&amp;"/"&amp;TEXT(VLOOKUP(J47,'MA PO13 Rev 1'!$A$4:$E$1990,3,FALSE),0),45))),"")</f>
        <v/>
      </c>
      <c r="L47" s="33" t="s">
        <v>14</v>
      </c>
      <c r="M47" s="45" t="str">
        <f>IF(OR(J47="",L47="A",L47="B",L47="C",L47="D"),"",IF(J47&gt;0,IF(Formular!$G$7=STG!$A$3,VLOOKUP(Formular!J47,'BA PO13 Rev 1'!$A$5:$E$996,5,FALSE),IF(Formular!$G$7=STG!$A$4,VLOOKUP(Formular!J47,'MA PO13 Rev 1'!$A$5:$E$996,5,FALSE))),""))</f>
        <v/>
      </c>
      <c r="N47" s="31"/>
      <c r="O47" s="2"/>
    </row>
    <row r="48" spans="2:15" x14ac:dyDescent="0.25">
      <c r="B48" s="91"/>
      <c r="C48" s="92"/>
      <c r="D48" s="33"/>
      <c r="E48" s="7"/>
      <c r="F48" s="8"/>
      <c r="G48" s="30"/>
      <c r="H48" s="29"/>
      <c r="I48" s="12" t="str">
        <f>IF(H48&gt;0,IF(Formular!$G$7=STG!$A$3,VLOOKUP(Formular!H48,'BA PO13 Rev 1'!$A$5:$E$996,3,FALSE),IF(Formular!$G$7=STG!$A$4,VLOOKUP(Formular!H48,'MA PO13 Rev 1'!$A$5:$E$996,3,FALSE))),"")</f>
        <v/>
      </c>
      <c r="J48" s="9"/>
      <c r="K48" s="12" t="str">
        <f>IF(J48&gt;0,IF(Formular!$G$7=STG!$A$3,LEFT(TEXT(VLOOKUP(J48,'BA PO13 Rev 1'!$A$4:$E$1990,2,FALSE),0)&amp;"/"&amp;TEXT(VLOOKUP(J48,'BA PO13 Rev 1'!$A$4:$E$1990,3,FALSE),0),45),IF(Formular!$G$7=STG!$A$4,LEFT(TEXT(VLOOKUP(J48,'MA PO13 Rev 1'!$A$4:$E$1990,2,FALSE),0)&amp;"/"&amp;TEXT(VLOOKUP(J48,'MA PO13 Rev 1'!$A$4:$E$1990,3,FALSE),0),45))),"")</f>
        <v/>
      </c>
      <c r="L48" s="33" t="s">
        <v>14</v>
      </c>
      <c r="M48" s="45" t="str">
        <f>IF(OR(J48="",L48="A",L48="B",L48="C",L48="D"),"",IF(J48&gt;0,IF(Formular!$G$7=STG!$A$3,VLOOKUP(Formular!J48,'BA PO13 Rev 1'!$A$5:$E$996,5,FALSE),IF(Formular!$G$7=STG!$A$4,VLOOKUP(Formular!J48,'MA PO13 Rev 1'!$A$5:$E$996,5,FALSE))),""))</f>
        <v/>
      </c>
      <c r="N48" s="31"/>
      <c r="O48" s="2"/>
    </row>
    <row r="49" spans="2:15" x14ac:dyDescent="0.25">
      <c r="B49" s="91"/>
      <c r="C49" s="92"/>
      <c r="D49" s="33"/>
      <c r="E49" s="7"/>
      <c r="F49" s="8"/>
      <c r="G49" s="30"/>
      <c r="H49" s="29"/>
      <c r="I49" s="12" t="str">
        <f>IF(H49&gt;0,IF(Formular!$G$7=STG!$A$3,VLOOKUP(Formular!H49,'BA PO13 Rev 1'!$A$5:$E$996,3,FALSE),IF(Formular!$G$7=STG!$A$4,VLOOKUP(Formular!H49,'MA PO13 Rev 1'!$A$5:$E$996,3,FALSE))),"")</f>
        <v/>
      </c>
      <c r="J49" s="9"/>
      <c r="K49" s="12" t="str">
        <f>IF(J49&gt;0,IF(Formular!$G$7=STG!$A$3,LEFT(TEXT(VLOOKUP(J49,'BA PO13 Rev 1'!$A$4:$E$1990,2,FALSE),0)&amp;"/"&amp;TEXT(VLOOKUP(J49,'BA PO13 Rev 1'!$A$4:$E$1990,3,FALSE),0),45),IF(Formular!$G$7=STG!$A$4,LEFT(TEXT(VLOOKUP(J49,'MA PO13 Rev 1'!$A$4:$E$1990,2,FALSE),0)&amp;"/"&amp;TEXT(VLOOKUP(J49,'MA PO13 Rev 1'!$A$4:$E$1990,3,FALSE),0),45))),"")</f>
        <v/>
      </c>
      <c r="L49" s="33" t="s">
        <v>14</v>
      </c>
      <c r="M49" s="45" t="str">
        <f>IF(OR(J49="",L49="A",L49="B",L49="C",L49="D"),"",IF(J49&gt;0,IF(Formular!$G$7=STG!$A$3,VLOOKUP(Formular!J49,'BA PO13 Rev 1'!$A$5:$E$996,5,FALSE),IF(Formular!$G$7=STG!$A$4,VLOOKUP(Formular!J49,'MA PO13 Rev 1'!$A$5:$E$996,5,FALSE))),""))</f>
        <v/>
      </c>
      <c r="N49" s="31"/>
      <c r="O49" s="2"/>
    </row>
    <row r="50" spans="2:15" x14ac:dyDescent="0.25">
      <c r="B50" s="91"/>
      <c r="C50" s="92"/>
      <c r="D50" s="33"/>
      <c r="E50" s="7"/>
      <c r="F50" s="8"/>
      <c r="G50" s="30"/>
      <c r="H50" s="29"/>
      <c r="I50" s="12" t="str">
        <f>IF(H50&gt;0,IF(Formular!$G$7=STG!$A$3,VLOOKUP(Formular!H50,'BA PO13 Rev 1'!$A$5:$E$996,3,FALSE),IF(Formular!$G$7=STG!$A$4,VLOOKUP(Formular!H50,'MA PO13 Rev 1'!$A$5:$E$996,3,FALSE))),"")</f>
        <v/>
      </c>
      <c r="J50" s="9"/>
      <c r="K50" s="12" t="str">
        <f>IF(J50&gt;0,IF(Formular!$G$7=STG!$A$3,LEFT(TEXT(VLOOKUP(J50,'BA PO13 Rev 1'!$A$4:$E$1990,2,FALSE),0)&amp;"/"&amp;TEXT(VLOOKUP(J50,'BA PO13 Rev 1'!$A$4:$E$1990,3,FALSE),0),45),IF(Formular!$G$7=STG!$A$4,LEFT(TEXT(VLOOKUP(J50,'MA PO13 Rev 1'!$A$4:$E$1990,2,FALSE),0)&amp;"/"&amp;TEXT(VLOOKUP(J50,'MA PO13 Rev 1'!$A$4:$E$1990,3,FALSE),0),45))),"")</f>
        <v/>
      </c>
      <c r="L50" s="33" t="s">
        <v>14</v>
      </c>
      <c r="M50" s="45" t="str">
        <f>IF(OR(J50="",L50="A",L50="B",L50="C",L50="D"),"",IF(J50&gt;0,IF(Formular!$G$7=STG!$A$3,VLOOKUP(Formular!J50,'BA PO13 Rev 1'!$A$5:$E$996,5,FALSE),IF(Formular!$G$7=STG!$A$4,VLOOKUP(Formular!J50,'MA PO13 Rev 1'!$A$5:$E$996,5,FALSE))),""))</f>
        <v/>
      </c>
      <c r="N50" s="31"/>
      <c r="O50" s="2"/>
    </row>
    <row r="51" spans="2:15" x14ac:dyDescent="0.25">
      <c r="B51" s="91"/>
      <c r="C51" s="92"/>
      <c r="D51" s="33"/>
      <c r="E51" s="7"/>
      <c r="F51" s="8"/>
      <c r="G51" s="30"/>
      <c r="H51" s="29"/>
      <c r="I51" s="12" t="str">
        <f>IF(H51&gt;0,IF(Formular!$G$7=STG!$A$3,VLOOKUP(Formular!H51,'BA PO13 Rev 1'!$A$5:$E$996,3,FALSE),IF(Formular!$G$7=STG!$A$4,VLOOKUP(Formular!H51,'MA PO13 Rev 1'!$A$5:$E$996,3,FALSE))),"")</f>
        <v/>
      </c>
      <c r="J51" s="9"/>
      <c r="K51" s="12" t="str">
        <f>IF(J51&gt;0,IF(Formular!$G$7=STG!$A$3,LEFT(TEXT(VLOOKUP(J51,'BA PO13 Rev 1'!$A$4:$E$1990,2,FALSE),0)&amp;"/"&amp;TEXT(VLOOKUP(J51,'BA PO13 Rev 1'!$A$4:$E$1990,3,FALSE),0),45),IF(Formular!$G$7=STG!$A$4,LEFT(TEXT(VLOOKUP(J51,'MA PO13 Rev 1'!$A$4:$E$1990,2,FALSE),0)&amp;"/"&amp;TEXT(VLOOKUP(J51,'MA PO13 Rev 1'!$A$4:$E$1990,3,FALSE),0),45))),"")</f>
        <v/>
      </c>
      <c r="L51" s="33" t="s">
        <v>14</v>
      </c>
      <c r="M51" s="45" t="str">
        <f>IF(OR(J51="",L51="A",L51="B",L51="C",L51="D"),"",IF(J51&gt;0,IF(Formular!$G$7=STG!$A$3,VLOOKUP(Formular!J51,'BA PO13 Rev 1'!$A$5:$E$996,5,FALSE),IF(Formular!$G$7=STG!$A$4,VLOOKUP(Formular!J51,'MA PO13 Rev 1'!$A$5:$E$996,5,FALSE))),""))</f>
        <v/>
      </c>
      <c r="N51" s="31"/>
      <c r="O51" s="2"/>
    </row>
    <row r="52" spans="2:15" x14ac:dyDescent="0.25">
      <c r="B52" s="91"/>
      <c r="C52" s="92"/>
      <c r="D52" s="33"/>
      <c r="E52" s="7"/>
      <c r="F52" s="8"/>
      <c r="G52" s="30"/>
      <c r="H52" s="29"/>
      <c r="I52" s="12" t="str">
        <f>IF(H52&gt;0,IF(Formular!$G$7=STG!$A$3,VLOOKUP(Formular!H52,'BA PO13 Rev 1'!$A$5:$E$996,3,FALSE),IF(Formular!$G$7=STG!$A$4,VLOOKUP(Formular!H52,'MA PO13 Rev 1'!$A$5:$E$996,3,FALSE))),"")</f>
        <v/>
      </c>
      <c r="J52" s="9"/>
      <c r="K52" s="12" t="str">
        <f>IF(J52&gt;0,IF(Formular!$G$7=STG!$A$3,LEFT(TEXT(VLOOKUP(J52,'BA PO13 Rev 1'!$A$4:$E$1990,2,FALSE),0)&amp;"/"&amp;TEXT(VLOOKUP(J52,'BA PO13 Rev 1'!$A$4:$E$1990,3,FALSE),0),45),IF(Formular!$G$7=STG!$A$4,LEFT(TEXT(VLOOKUP(J52,'MA PO13 Rev 1'!$A$4:$E$1990,2,FALSE),0)&amp;"/"&amp;TEXT(VLOOKUP(J52,'MA PO13 Rev 1'!$A$4:$E$1990,3,FALSE),0),45))),"")</f>
        <v/>
      </c>
      <c r="L52" s="33" t="s">
        <v>14</v>
      </c>
      <c r="M52" s="45" t="str">
        <f>IF(OR(J52="",L52="A",L52="B",L52="C",L52="D"),"",IF(J52&gt;0,IF(Formular!$G$7=STG!$A$3,VLOOKUP(Formular!J52,'BA PO13 Rev 1'!$A$5:$E$996,5,FALSE),IF(Formular!$G$7=STG!$A$4,VLOOKUP(Formular!J52,'MA PO13 Rev 1'!$A$5:$E$996,5,FALSE))),""))</f>
        <v/>
      </c>
      <c r="N52" s="31"/>
      <c r="O52" s="2"/>
    </row>
    <row r="53" spans="2:15" x14ac:dyDescent="0.25">
      <c r="B53" s="91"/>
      <c r="C53" s="92"/>
      <c r="D53" s="33"/>
      <c r="E53" s="7"/>
      <c r="F53" s="8"/>
      <c r="G53" s="30"/>
      <c r="H53" s="29"/>
      <c r="I53" s="12" t="str">
        <f>IF(H53&gt;0,IF(Formular!$G$7=STG!$A$3,VLOOKUP(Formular!H53,'BA PO13 Rev 1'!$A$5:$E$996,3,FALSE),IF(Formular!$G$7=STG!$A$4,VLOOKUP(Formular!H53,'MA PO13 Rev 1'!$A$5:$E$996,3,FALSE))),"")</f>
        <v/>
      </c>
      <c r="J53" s="9"/>
      <c r="K53" s="12" t="str">
        <f>IF(J53&gt;0,IF(Formular!$G$7=STG!$A$3,LEFT(TEXT(VLOOKUP(J53,'BA PO13 Rev 1'!$A$4:$E$1990,2,FALSE),0)&amp;"/"&amp;TEXT(VLOOKUP(J53,'BA PO13 Rev 1'!$A$4:$E$1990,3,FALSE),0),45),IF(Formular!$G$7=STG!$A$4,LEFT(TEXT(VLOOKUP(J53,'MA PO13 Rev 1'!$A$4:$E$1990,2,FALSE),0)&amp;"/"&amp;TEXT(VLOOKUP(J53,'MA PO13 Rev 1'!$A$4:$E$1990,3,FALSE),0),45))),"")</f>
        <v/>
      </c>
      <c r="L53" s="33" t="s">
        <v>14</v>
      </c>
      <c r="M53" s="45" t="str">
        <f>IF(OR(J53="",L53="A",L53="B",L53="C",L53="D"),"",IF(J53&gt;0,IF(Formular!$G$7=STG!$A$3,VLOOKUP(Formular!J53,'BA PO13 Rev 1'!$A$5:$E$996,5,FALSE),IF(Formular!$G$7=STG!$A$4,VLOOKUP(Formular!J53,'MA PO13 Rev 1'!$A$5:$E$996,5,FALSE))),""))</f>
        <v/>
      </c>
      <c r="N53" s="31"/>
      <c r="O53" s="2"/>
    </row>
    <row r="54" spans="2:15" x14ac:dyDescent="0.25">
      <c r="B54" s="91"/>
      <c r="C54" s="92"/>
      <c r="D54" s="33"/>
      <c r="E54" s="7"/>
      <c r="F54" s="8"/>
      <c r="G54" s="30"/>
      <c r="H54" s="29"/>
      <c r="I54" s="12" t="str">
        <f>IF(H54&gt;0,IF(Formular!$G$7=STG!$A$3,VLOOKUP(Formular!H54,'BA PO13 Rev 1'!$A$5:$E$996,3,FALSE),IF(Formular!$G$7=STG!$A$4,VLOOKUP(Formular!H54,'MA PO13 Rev 1'!$A$5:$E$996,3,FALSE))),"")</f>
        <v/>
      </c>
      <c r="J54" s="9"/>
      <c r="K54" s="12" t="str">
        <f>IF(J54&gt;0,IF(Formular!$G$7=STG!$A$3,LEFT(TEXT(VLOOKUP(J54,'BA PO13 Rev 1'!$A$4:$E$1990,2,FALSE),0)&amp;"/"&amp;TEXT(VLOOKUP(J54,'BA PO13 Rev 1'!$A$4:$E$1990,3,FALSE),0),45),IF(Formular!$G$7=STG!$A$4,LEFT(TEXT(VLOOKUP(J54,'MA PO13 Rev 1'!$A$4:$E$1990,2,FALSE),0)&amp;"/"&amp;TEXT(VLOOKUP(J54,'MA PO13 Rev 1'!$A$4:$E$1990,3,FALSE),0),45))),"")</f>
        <v/>
      </c>
      <c r="L54" s="33" t="s">
        <v>14</v>
      </c>
      <c r="M54" s="45" t="str">
        <f>IF(OR(J54="",L54="A",L54="B",L54="C",L54="D"),"",IF(J54&gt;0,IF(Formular!$G$7=STG!$A$3,VLOOKUP(Formular!J54,'BA PO13 Rev 1'!$A$5:$E$996,5,FALSE),IF(Formular!$G$7=STG!$A$4,VLOOKUP(Formular!J54,'MA PO13 Rev 1'!$A$5:$E$996,5,FALSE))),""))</f>
        <v/>
      </c>
      <c r="N54" s="31"/>
      <c r="O54" s="2"/>
    </row>
    <row r="55" spans="2:15" x14ac:dyDescent="0.25">
      <c r="B55" s="91"/>
      <c r="C55" s="92"/>
      <c r="D55" s="33"/>
      <c r="E55" s="7"/>
      <c r="F55" s="8"/>
      <c r="G55" s="30"/>
      <c r="H55" s="29"/>
      <c r="I55" s="12" t="str">
        <f>IF(H55&gt;0,IF(Formular!$G$7=STG!$A$3,VLOOKUP(Formular!H55,'BA PO13 Rev 1'!$A$5:$E$996,3,FALSE),IF(Formular!$G$7=STG!$A$4,VLOOKUP(Formular!H55,'MA PO13 Rev 1'!$A$5:$E$996,3,FALSE))),"")</f>
        <v/>
      </c>
      <c r="J55" s="9"/>
      <c r="K55" s="12" t="str">
        <f>IF(J55&gt;0,IF(Formular!$G$7=STG!$A$3,LEFT(TEXT(VLOOKUP(J55,'BA PO13 Rev 1'!$A$4:$E$1990,2,FALSE),0)&amp;"/"&amp;TEXT(VLOOKUP(J55,'BA PO13 Rev 1'!$A$4:$E$1990,3,FALSE),0),45),IF(Formular!$G$7=STG!$A$4,LEFT(TEXT(VLOOKUP(J55,'MA PO13 Rev 1'!$A$4:$E$1990,2,FALSE),0)&amp;"/"&amp;TEXT(VLOOKUP(J55,'MA PO13 Rev 1'!$A$4:$E$1990,3,FALSE),0),45))),"")</f>
        <v/>
      </c>
      <c r="L55" s="33" t="s">
        <v>14</v>
      </c>
      <c r="M55" s="45" t="str">
        <f>IF(OR(J55="",L55="A",L55="B",L55="C",L55="D"),"",IF(J55&gt;0,IF(Formular!$G$7=STG!$A$3,VLOOKUP(Formular!J55,'BA PO13 Rev 1'!$A$5:$E$996,5,FALSE),IF(Formular!$G$7=STG!$A$4,VLOOKUP(Formular!J55,'MA PO13 Rev 1'!$A$5:$E$996,5,FALSE))),""))</f>
        <v/>
      </c>
      <c r="N55" s="31"/>
      <c r="O55" s="2"/>
    </row>
    <row r="56" spans="2:15" x14ac:dyDescent="0.25">
      <c r="B56" s="91"/>
      <c r="C56" s="92"/>
      <c r="D56" s="33"/>
      <c r="E56" s="7"/>
      <c r="F56" s="8"/>
      <c r="G56" s="30"/>
      <c r="H56" s="29"/>
      <c r="I56" s="12" t="str">
        <f>IF(H56&gt;0,IF(Formular!$G$7=STG!$A$3,VLOOKUP(Formular!H56,'BA PO13 Rev 1'!$A$5:$E$996,3,FALSE),IF(Formular!$G$7=STG!$A$4,VLOOKUP(Formular!H56,'MA PO13 Rev 1'!$A$5:$E$996,3,FALSE))),"")</f>
        <v/>
      </c>
      <c r="J56" s="9"/>
      <c r="K56" s="12" t="str">
        <f>IF(J56&gt;0,IF(Formular!$G$7=STG!$A$3,LEFT(TEXT(VLOOKUP(J56,'BA PO13 Rev 1'!$A$4:$E$1990,2,FALSE),0)&amp;"/"&amp;TEXT(VLOOKUP(J56,'BA PO13 Rev 1'!$A$4:$E$1990,3,FALSE),0),45),IF(Formular!$G$7=STG!$A$4,LEFT(TEXT(VLOOKUP(J56,'MA PO13 Rev 1'!$A$4:$E$1990,2,FALSE),0)&amp;"/"&amp;TEXT(VLOOKUP(J56,'MA PO13 Rev 1'!$A$4:$E$1990,3,FALSE),0),45))),"")</f>
        <v/>
      </c>
      <c r="L56" s="33" t="s">
        <v>14</v>
      </c>
      <c r="M56" s="45" t="str">
        <f>IF(OR(J56="",L56="A",L56="B",L56="C",L56="D"),"",IF(J56&gt;0,IF(Formular!$G$7=STG!$A$3,VLOOKUP(Formular!J56,'BA PO13 Rev 1'!$A$5:$E$996,5,FALSE),IF(Formular!$G$7=STG!$A$4,VLOOKUP(Formular!J56,'MA PO13 Rev 1'!$A$5:$E$996,5,FALSE))),""))</f>
        <v/>
      </c>
      <c r="N56" s="31"/>
      <c r="O56" s="2"/>
    </row>
    <row r="57" spans="2:15" x14ac:dyDescent="0.25">
      <c r="B57" s="91"/>
      <c r="C57" s="92"/>
      <c r="D57" s="33"/>
      <c r="E57" s="7"/>
      <c r="F57" s="8"/>
      <c r="G57" s="30"/>
      <c r="H57" s="29"/>
      <c r="I57" s="12" t="str">
        <f>IF(H57&gt;0,IF(Formular!$G$7=STG!$A$3,VLOOKUP(Formular!H57,'BA PO13 Rev 1'!$A$5:$E$996,3,FALSE),IF(Formular!$G$7=STG!$A$4,VLOOKUP(Formular!H57,'MA PO13 Rev 1'!$A$5:$E$996,3,FALSE))),"")</f>
        <v/>
      </c>
      <c r="J57" s="9"/>
      <c r="K57" s="12" t="str">
        <f>IF(J57&gt;0,IF(Formular!$G$7=STG!$A$3,LEFT(TEXT(VLOOKUP(J57,'BA PO13 Rev 1'!$A$4:$E$1990,2,FALSE),0)&amp;"/"&amp;TEXT(VLOOKUP(J57,'BA PO13 Rev 1'!$A$4:$E$1990,3,FALSE),0),45),IF(Formular!$G$7=STG!$A$4,LEFT(TEXT(VLOOKUP(J57,'MA PO13 Rev 1'!$A$4:$E$1990,2,FALSE),0)&amp;"/"&amp;TEXT(VLOOKUP(J57,'MA PO13 Rev 1'!$A$4:$E$1990,3,FALSE),0),45))),"")</f>
        <v/>
      </c>
      <c r="L57" s="33" t="s">
        <v>14</v>
      </c>
      <c r="M57" s="45" t="str">
        <f>IF(OR(J57="",L57="A",L57="B",L57="C",L57="D"),"",IF(J57&gt;0,IF(Formular!$G$7=STG!$A$3,VLOOKUP(Formular!J57,'BA PO13 Rev 1'!$A$5:$E$996,5,FALSE),IF(Formular!$G$7=STG!$A$4,VLOOKUP(Formular!J57,'MA PO13 Rev 1'!$A$5:$E$996,5,FALSE))),""))</f>
        <v/>
      </c>
      <c r="N57" s="31"/>
      <c r="O57" s="2"/>
    </row>
    <row r="58" spans="2:15" x14ac:dyDescent="0.25">
      <c r="B58" s="91"/>
      <c r="C58" s="92"/>
      <c r="D58" s="33"/>
      <c r="E58" s="7"/>
      <c r="F58" s="8"/>
      <c r="G58" s="30"/>
      <c r="H58" s="29"/>
      <c r="I58" s="12" t="str">
        <f>IF(H58&gt;0,IF(Formular!$G$7=STG!$A$3,VLOOKUP(Formular!H58,'BA PO13 Rev 1'!$A$5:$E$996,3,FALSE),IF(Formular!$G$7=STG!$A$4,VLOOKUP(Formular!H58,'MA PO13 Rev 1'!$A$5:$E$996,3,FALSE))),"")</f>
        <v/>
      </c>
      <c r="J58" s="9"/>
      <c r="K58" s="12" t="str">
        <f>IF(J58&gt;0,IF(Formular!$G$7=STG!$A$3,LEFT(TEXT(VLOOKUP(J58,'BA PO13 Rev 1'!$A$4:$E$1990,2,FALSE),0)&amp;"/"&amp;TEXT(VLOOKUP(J58,'BA PO13 Rev 1'!$A$4:$E$1990,3,FALSE),0),45),IF(Formular!$G$7=STG!$A$4,LEFT(TEXT(VLOOKUP(J58,'MA PO13 Rev 1'!$A$4:$E$1990,2,FALSE),0)&amp;"/"&amp;TEXT(VLOOKUP(J58,'MA PO13 Rev 1'!$A$4:$E$1990,3,FALSE),0),45))),"")</f>
        <v/>
      </c>
      <c r="L58" s="33" t="s">
        <v>14</v>
      </c>
      <c r="M58" s="45" t="str">
        <f>IF(OR(J58="",L58="A",L58="B",L58="C",L58="D"),"",IF(J58&gt;0,IF(Formular!$G$7=STG!$A$3,VLOOKUP(Formular!J58,'BA PO13 Rev 1'!$A$5:$E$996,5,FALSE),IF(Formular!$G$7=STG!$A$4,VLOOKUP(Formular!J58,'MA PO13 Rev 1'!$A$5:$E$996,5,FALSE))),""))</f>
        <v/>
      </c>
      <c r="N58" s="31"/>
      <c r="O58" s="2"/>
    </row>
    <row r="59" spans="2:15" x14ac:dyDescent="0.25">
      <c r="B59" s="91"/>
      <c r="C59" s="92"/>
      <c r="D59" s="33"/>
      <c r="E59" s="7"/>
      <c r="F59" s="8"/>
      <c r="G59" s="30"/>
      <c r="H59" s="29"/>
      <c r="I59" s="12" t="str">
        <f>IF(H59&gt;0,IF(Formular!$G$7=STG!$A$3,VLOOKUP(Formular!H59,'BA PO13 Rev 1'!$A$5:$E$996,3,FALSE),IF(Formular!$G$7=STG!$A$4,VLOOKUP(Formular!H59,'MA PO13 Rev 1'!$A$5:$E$996,3,FALSE))),"")</f>
        <v/>
      </c>
      <c r="J59" s="9"/>
      <c r="K59" s="12" t="str">
        <f>IF(J59&gt;0,IF(Formular!$G$7=STG!$A$3,LEFT(TEXT(VLOOKUP(J59,'BA PO13 Rev 1'!$A$4:$E$1990,2,FALSE),0)&amp;"/"&amp;TEXT(VLOOKUP(J59,'BA PO13 Rev 1'!$A$4:$E$1990,3,FALSE),0),45),IF(Formular!$G$7=STG!$A$4,LEFT(TEXT(VLOOKUP(J59,'MA PO13 Rev 1'!$A$4:$E$1990,2,FALSE),0)&amp;"/"&amp;TEXT(VLOOKUP(J59,'MA PO13 Rev 1'!$A$4:$E$1990,3,FALSE),0),45))),"")</f>
        <v/>
      </c>
      <c r="L59" s="33" t="s">
        <v>14</v>
      </c>
      <c r="M59" s="45" t="str">
        <f>IF(OR(J59="",L59="A",L59="B",L59="C",L59="D"),"",IF(J59&gt;0,IF(Formular!$G$7=STG!$A$3,VLOOKUP(Formular!J59,'BA PO13 Rev 1'!$A$5:$E$996,5,FALSE),IF(Formular!$G$7=STG!$A$4,VLOOKUP(Formular!J59,'MA PO13 Rev 1'!$A$5:$E$996,5,FALSE))),""))</f>
        <v/>
      </c>
      <c r="N59" s="31"/>
      <c r="O59" s="2"/>
    </row>
    <row r="60" spans="2:15" x14ac:dyDescent="0.25">
      <c r="B60" s="91"/>
      <c r="C60" s="92"/>
      <c r="D60" s="33"/>
      <c r="E60" s="7"/>
      <c r="F60" s="8"/>
      <c r="G60" s="30"/>
      <c r="H60" s="29"/>
      <c r="I60" s="12" t="str">
        <f>IF(H60&gt;0,IF(Formular!$G$7=STG!$A$3,VLOOKUP(Formular!H60,'BA PO13 Rev 1'!$A$5:$E$996,3,FALSE),IF(Formular!$G$7=STG!$A$4,VLOOKUP(Formular!H60,'MA PO13 Rev 1'!$A$5:$E$996,3,FALSE))),"")</f>
        <v/>
      </c>
      <c r="J60" s="9"/>
      <c r="K60" s="12" t="str">
        <f>IF(J60&gt;0,IF(Formular!$G$7=STG!$A$3,LEFT(TEXT(VLOOKUP(J60,'BA PO13 Rev 1'!$A$4:$E$1990,2,FALSE),0)&amp;"/"&amp;TEXT(VLOOKUP(J60,'BA PO13 Rev 1'!$A$4:$E$1990,3,FALSE),0),45),IF(Formular!$G$7=STG!$A$4,LEFT(TEXT(VLOOKUP(J60,'MA PO13 Rev 1'!$A$4:$E$1990,2,FALSE),0)&amp;"/"&amp;TEXT(VLOOKUP(J60,'MA PO13 Rev 1'!$A$4:$E$1990,3,FALSE),0),45))),"")</f>
        <v/>
      </c>
      <c r="L60" s="33" t="s">
        <v>14</v>
      </c>
      <c r="M60" s="45" t="str">
        <f>IF(OR(J60="",L60="A",L60="B",L60="C",L60="D"),"",IF(J60&gt;0,IF(Formular!$G$7=STG!$A$3,VLOOKUP(Formular!J60,'BA PO13 Rev 1'!$A$5:$E$996,5,FALSE),IF(Formular!$G$7=STG!$A$4,VLOOKUP(Formular!J60,'MA PO13 Rev 1'!$A$5:$E$996,5,FALSE))),""))</f>
        <v/>
      </c>
      <c r="N60" s="31"/>
      <c r="O60" s="2"/>
    </row>
    <row r="61" spans="2:15" x14ac:dyDescent="0.25">
      <c r="B61" s="91"/>
      <c r="C61" s="92"/>
      <c r="D61" s="33"/>
      <c r="E61" s="7"/>
      <c r="F61" s="8"/>
      <c r="G61" s="30"/>
      <c r="H61" s="29"/>
      <c r="I61" s="12" t="str">
        <f>IF(H61&gt;0,IF(Formular!$G$7=STG!$A$3,VLOOKUP(Formular!H61,'BA PO13 Rev 1'!$A$5:$E$996,3,FALSE),IF(Formular!$G$7=STG!$A$4,VLOOKUP(Formular!H61,'MA PO13 Rev 1'!$A$5:$E$996,3,FALSE))),"")</f>
        <v/>
      </c>
      <c r="J61" s="9"/>
      <c r="K61" s="12" t="str">
        <f>IF(J61&gt;0,IF(Formular!$G$7=STG!$A$3,LEFT(TEXT(VLOOKUP(J61,'BA PO13 Rev 1'!$A$4:$E$1990,2,FALSE),0)&amp;"/"&amp;TEXT(VLOOKUP(J61,'BA PO13 Rev 1'!$A$4:$E$1990,3,FALSE),0),45),IF(Formular!$G$7=STG!$A$4,LEFT(TEXT(VLOOKUP(J61,'MA PO13 Rev 1'!$A$4:$E$1990,2,FALSE),0)&amp;"/"&amp;TEXT(VLOOKUP(J61,'MA PO13 Rev 1'!$A$4:$E$1990,3,FALSE),0),45))),"")</f>
        <v/>
      </c>
      <c r="L61" s="33" t="s">
        <v>14</v>
      </c>
      <c r="M61" s="45" t="str">
        <f>IF(OR(J61="",L61="A",L61="B",L61="C",L61="D"),"",IF(J61&gt;0,IF(Formular!$G$7=STG!$A$3,VLOOKUP(Formular!J61,'BA PO13 Rev 1'!$A$5:$E$996,5,FALSE),IF(Formular!$G$7=STG!$A$4,VLOOKUP(Formular!J61,'MA PO13 Rev 1'!$A$5:$E$996,5,FALSE))),""))</f>
        <v/>
      </c>
      <c r="N61" s="31"/>
      <c r="O61" s="2"/>
    </row>
    <row r="62" spans="2:15" x14ac:dyDescent="0.25">
      <c r="B62" s="91"/>
      <c r="C62" s="92"/>
      <c r="D62" s="33"/>
      <c r="E62" s="7"/>
      <c r="F62" s="8"/>
      <c r="G62" s="30"/>
      <c r="H62" s="29"/>
      <c r="I62" s="12" t="str">
        <f>IF(H62&gt;0,IF(Formular!$G$7=STG!$A$3,VLOOKUP(Formular!H62,'BA PO13 Rev 1'!$A$5:$E$996,3,FALSE),IF(Formular!$G$7=STG!$A$4,VLOOKUP(Formular!H62,'MA PO13 Rev 1'!$A$5:$E$996,3,FALSE))),"")</f>
        <v/>
      </c>
      <c r="J62" s="9"/>
      <c r="K62" s="12" t="str">
        <f>IF(J62&gt;0,IF(Formular!$G$7=STG!$A$3,LEFT(TEXT(VLOOKUP(J62,'BA PO13 Rev 1'!$A$4:$E$1990,2,FALSE),0)&amp;"/"&amp;TEXT(VLOOKUP(J62,'BA PO13 Rev 1'!$A$4:$E$1990,3,FALSE),0),45),IF(Formular!$G$7=STG!$A$4,LEFT(TEXT(VLOOKUP(J62,'MA PO13 Rev 1'!$A$4:$E$1990,2,FALSE),0)&amp;"/"&amp;TEXT(VLOOKUP(J62,'MA PO13 Rev 1'!$A$4:$E$1990,3,FALSE),0),45))),"")</f>
        <v/>
      </c>
      <c r="L62" s="33" t="s">
        <v>14</v>
      </c>
      <c r="M62" s="45" t="str">
        <f>IF(OR(J62="",L62="A",L62="B",L62="C",L62="D"),"",IF(J62&gt;0,IF(Formular!$G$7=STG!$A$3,VLOOKUP(Formular!J62,'BA PO13 Rev 1'!$A$5:$E$996,5,FALSE),IF(Formular!$G$7=STG!$A$4,VLOOKUP(Formular!J62,'MA PO13 Rev 1'!$A$5:$E$996,5,FALSE))),""))</f>
        <v/>
      </c>
      <c r="N62" s="31"/>
      <c r="O62" s="2"/>
    </row>
    <row r="63" spans="2:15" ht="16.5" thickBot="1" x14ac:dyDescent="0.3">
      <c r="B63" s="91"/>
      <c r="C63" s="92"/>
      <c r="D63" s="33"/>
      <c r="E63" s="7"/>
      <c r="F63" s="8"/>
      <c r="G63" s="30"/>
      <c r="H63" s="29"/>
      <c r="I63" s="12" t="str">
        <f>IF(H63&gt;0,IF(Formular!$G$7=STG!$A$3,VLOOKUP(Formular!H63,'BA PO13 Rev 1'!$A$5:$E$996,3,FALSE),IF(Formular!$G$7=STG!$A$4,VLOOKUP(Formular!H63,'MA PO13 Rev 1'!$A$5:$E$996,3,FALSE))),"")</f>
        <v/>
      </c>
      <c r="J63" s="10"/>
      <c r="K63" s="12" t="str">
        <f>IF(J63&gt;0,IF(Formular!$G$7=STG!$A$3,LEFT(TEXT(VLOOKUP(J63,'BA PO13 Rev 1'!$A$4:$E$1990,2,FALSE),0)&amp;"/"&amp;TEXT(VLOOKUP(J63,'BA PO13 Rev 1'!$A$4:$E$1990,3,FALSE),0),45),IF(Formular!$G$7=STG!$A$4,LEFT(TEXT(VLOOKUP(J63,'MA PO13 Rev 1'!$A$4:$E$1990,2,FALSE),0)&amp;"/"&amp;TEXT(VLOOKUP(J63,'MA PO13 Rev 1'!$A$4:$E$1990,3,FALSE),0),45))),"")</f>
        <v/>
      </c>
      <c r="L63" s="33" t="s">
        <v>14</v>
      </c>
      <c r="M63" s="45" t="str">
        <f>IF(OR(J63="",L63="A",L63="B",L63="C",L63="D"),"",IF(J63&gt;0,IF(Formular!$G$7=STG!$A$3,VLOOKUP(Formular!J63,'BA PO13 Rev 1'!$A$5:$E$996,5,FALSE),IF(Formular!$G$7=STG!$A$4,VLOOKUP(Formular!J63,'MA PO13 Rev 1'!$A$5:$E$996,5,FALSE))),""))</f>
        <v/>
      </c>
      <c r="N63" s="32"/>
      <c r="O63" s="11"/>
    </row>
    <row r="64" spans="2:15" ht="55.15" customHeight="1" x14ac:dyDescent="0.25">
      <c r="B64" s="171" t="s">
        <v>57</v>
      </c>
      <c r="C64" s="172"/>
      <c r="D64" s="172"/>
      <c r="E64" s="172"/>
      <c r="F64" s="172"/>
      <c r="G64" s="172"/>
      <c r="H64" s="172"/>
      <c r="I64" s="173"/>
      <c r="J64" s="126" t="s">
        <v>58</v>
      </c>
      <c r="K64" s="127"/>
      <c r="L64" s="127"/>
      <c r="M64" s="21">
        <f>SUMIF($L$11:$L$63,"Ja",$M$11:$M$63)</f>
        <v>0</v>
      </c>
      <c r="N64" s="128" t="s">
        <v>59</v>
      </c>
      <c r="O64" s="129"/>
    </row>
    <row r="65" spans="2:15" ht="55.15" customHeight="1" x14ac:dyDescent="0.25">
      <c r="B65" s="174"/>
      <c r="C65" s="175"/>
      <c r="D65" s="175"/>
      <c r="E65" s="175"/>
      <c r="F65" s="175"/>
      <c r="G65" s="175"/>
      <c r="H65" s="175"/>
      <c r="I65" s="176"/>
      <c r="J65" s="135" t="s">
        <v>60</v>
      </c>
      <c r="K65" s="136"/>
      <c r="L65" s="165"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166"/>
      <c r="N65" s="166"/>
      <c r="O65" s="167"/>
    </row>
    <row r="66" spans="2:15" ht="33" customHeight="1" thickBot="1" x14ac:dyDescent="0.3">
      <c r="B66" s="130" t="s">
        <v>84</v>
      </c>
      <c r="C66" s="131"/>
      <c r="D66" s="131"/>
      <c r="E66" s="131"/>
      <c r="F66" s="131"/>
      <c r="G66" s="131"/>
      <c r="H66" s="131"/>
      <c r="I66" s="132"/>
      <c r="J66" s="124" t="str">
        <f>IFERROR(+TEXT(M64,"0")&amp;" x "&amp;TEXT(O7,"0")&amp;" : "&amp;TEXT(O7*30,"000")&amp;" = "&amp;TEXT(M64/30,"0,0")&amp;" Semester","")</f>
        <v>0 x 6 : 180 = 0,0 Semester</v>
      </c>
      <c r="K66" s="125"/>
      <c r="L66" s="168"/>
      <c r="M66" s="169"/>
      <c r="N66" s="169"/>
      <c r="O66" s="170"/>
    </row>
    <row r="67" spans="2:15" ht="12.6" customHeight="1" x14ac:dyDescent="0.25">
      <c r="B67" s="22"/>
      <c r="E67" s="22"/>
      <c r="F67" s="22"/>
      <c r="G67" s="22"/>
      <c r="H67" s="22"/>
      <c r="I67" s="22"/>
      <c r="J67" s="19"/>
      <c r="K67" s="19"/>
      <c r="L67" s="18"/>
      <c r="M67" s="18"/>
      <c r="N67" s="18"/>
      <c r="O67" s="18"/>
    </row>
    <row r="68" spans="2:15" ht="15" customHeight="1" x14ac:dyDescent="0.25">
      <c r="B68" s="151" t="s">
        <v>75</v>
      </c>
      <c r="C68" s="151"/>
      <c r="D68" s="151"/>
      <c r="E68" s="151"/>
      <c r="F68" s="151"/>
      <c r="G68" s="151"/>
      <c r="H68" s="151"/>
      <c r="I68" s="151"/>
      <c r="J68" s="151"/>
      <c r="K68" s="151"/>
      <c r="L68" s="151"/>
      <c r="M68" s="151"/>
      <c r="N68" s="151"/>
      <c r="O68" s="151"/>
    </row>
    <row r="69" spans="2:15" ht="15" customHeight="1" x14ac:dyDescent="0.25">
      <c r="B69" s="151"/>
      <c r="C69" s="151"/>
      <c r="D69" s="151"/>
      <c r="E69" s="151"/>
      <c r="F69" s="151"/>
      <c r="G69" s="151"/>
      <c r="H69" s="151"/>
      <c r="I69" s="151"/>
      <c r="J69" s="151"/>
      <c r="K69" s="151"/>
      <c r="L69" s="151"/>
      <c r="M69" s="151"/>
      <c r="N69" s="151"/>
      <c r="O69" s="151"/>
    </row>
    <row r="70" spans="2:15" ht="15" customHeight="1" x14ac:dyDescent="0.25">
      <c r="B70" s="152" t="s">
        <v>76</v>
      </c>
      <c r="C70" s="152"/>
      <c r="D70" s="152"/>
      <c r="E70" s="152"/>
      <c r="F70" s="152"/>
      <c r="G70" s="152"/>
      <c r="H70" s="152"/>
      <c r="I70" s="152"/>
      <c r="J70" s="152"/>
      <c r="K70" s="152"/>
      <c r="L70" s="152"/>
      <c r="M70" s="152"/>
      <c r="N70" s="152"/>
      <c r="O70" s="152"/>
    </row>
    <row r="71" spans="2:15" x14ac:dyDescent="0.25">
      <c r="B71" s="152"/>
      <c r="C71" s="152"/>
      <c r="D71" s="152"/>
      <c r="E71" s="152"/>
      <c r="F71" s="152"/>
      <c r="G71" s="152"/>
      <c r="H71" s="152"/>
      <c r="I71" s="152"/>
      <c r="J71" s="152"/>
      <c r="K71" s="152"/>
      <c r="L71" s="152"/>
      <c r="M71" s="152"/>
      <c r="N71" s="152"/>
      <c r="O71" s="152"/>
    </row>
    <row r="72" spans="2:15" x14ac:dyDescent="0.25">
      <c r="B72" s="46"/>
      <c r="C72" s="46"/>
      <c r="D72" s="46"/>
      <c r="E72" s="46"/>
      <c r="F72" s="46"/>
      <c r="G72" s="46"/>
      <c r="H72" s="46"/>
      <c r="I72" s="46"/>
      <c r="J72" s="46"/>
      <c r="K72" s="46"/>
      <c r="L72" s="46"/>
      <c r="M72" s="46"/>
      <c r="N72" s="46"/>
      <c r="O72" s="46"/>
    </row>
    <row r="73" spans="2:15" x14ac:dyDescent="0.25">
      <c r="B73" s="177" t="s">
        <v>77</v>
      </c>
      <c r="C73" s="177"/>
      <c r="D73" s="177"/>
      <c r="E73" s="177"/>
      <c r="F73" s="46"/>
      <c r="G73" s="46"/>
      <c r="H73" s="47"/>
      <c r="I73" s="47"/>
      <c r="J73" s="47"/>
      <c r="K73" s="47"/>
      <c r="L73" s="46"/>
      <c r="M73" s="46"/>
      <c r="N73" s="46"/>
      <c r="O73" s="46"/>
    </row>
    <row r="74" spans="2:15" x14ac:dyDescent="0.25">
      <c r="B74" s="154" t="s">
        <v>86</v>
      </c>
      <c r="C74" s="154"/>
      <c r="D74" s="154"/>
      <c r="E74" s="154"/>
      <c r="F74" s="154"/>
      <c r="G74" s="154"/>
      <c r="H74" s="154"/>
      <c r="I74" s="154"/>
      <c r="J74" s="154"/>
      <c r="K74" s="154"/>
      <c r="L74" s="154"/>
      <c r="M74" s="154"/>
      <c r="N74" s="154"/>
      <c r="O74" s="154"/>
    </row>
    <row r="76" spans="2:15" x14ac:dyDescent="0.25">
      <c r="B76" s="160" t="s">
        <v>78</v>
      </c>
      <c r="C76" s="160"/>
      <c r="D76" s="160"/>
      <c r="E76" s="160"/>
    </row>
    <row r="77" spans="2:15" x14ac:dyDescent="0.25">
      <c r="B77" s="161" t="s">
        <v>87</v>
      </c>
      <c r="C77" s="161"/>
      <c r="D77" s="161"/>
      <c r="E77" s="161"/>
      <c r="F77" s="161"/>
      <c r="G77" s="161"/>
      <c r="H77" s="161"/>
      <c r="I77" s="161"/>
      <c r="J77" s="161"/>
      <c r="K77" s="161"/>
      <c r="L77" s="161"/>
      <c r="M77" s="161"/>
      <c r="N77" s="161"/>
      <c r="O77" s="161"/>
    </row>
    <row r="78" spans="2:15" x14ac:dyDescent="0.25">
      <c r="B78" s="37"/>
    </row>
    <row r="79" spans="2:15" x14ac:dyDescent="0.25">
      <c r="B79" s="27" t="s">
        <v>79</v>
      </c>
      <c r="C79" s="27"/>
      <c r="D79" s="27"/>
      <c r="E79" s="26"/>
      <c r="F79" s="26"/>
      <c r="G79" s="26"/>
      <c r="H79" s="26"/>
      <c r="J79" s="153" t="s">
        <v>80</v>
      </c>
      <c r="K79" s="153"/>
      <c r="L79" s="153"/>
      <c r="M79" s="153"/>
      <c r="N79" s="153"/>
      <c r="O79" s="153"/>
    </row>
    <row r="80" spans="2:15" x14ac:dyDescent="0.25">
      <c r="B80" s="154" t="s">
        <v>4</v>
      </c>
      <c r="C80" s="154"/>
      <c r="D80" s="154"/>
      <c r="E80" s="154"/>
      <c r="F80" s="154"/>
      <c r="G80" s="154"/>
      <c r="H80" s="154"/>
      <c r="J80" s="155" t="s">
        <v>61</v>
      </c>
      <c r="K80" s="155"/>
      <c r="L80" s="155"/>
      <c r="M80" s="155"/>
      <c r="N80" s="155"/>
      <c r="O80" s="155"/>
    </row>
    <row r="81" spans="2:15" x14ac:dyDescent="0.25">
      <c r="B81" s="154" t="s">
        <v>5</v>
      </c>
      <c r="C81" s="154"/>
      <c r="D81" s="154"/>
      <c r="E81" s="154"/>
      <c r="F81" s="154"/>
      <c r="G81" s="154"/>
      <c r="H81" s="154"/>
      <c r="J81" s="155" t="s">
        <v>62</v>
      </c>
      <c r="K81" s="155"/>
      <c r="L81" s="155"/>
      <c r="M81" s="155"/>
      <c r="N81" s="155"/>
      <c r="O81" s="155"/>
    </row>
    <row r="82" spans="2:15" x14ac:dyDescent="0.25">
      <c r="B82" s="154" t="s">
        <v>11</v>
      </c>
      <c r="C82" s="154"/>
      <c r="D82" s="154"/>
      <c r="E82" s="154"/>
      <c r="F82" s="154"/>
      <c r="G82" s="154"/>
      <c r="H82" s="154"/>
      <c r="J82" s="155" t="s">
        <v>63</v>
      </c>
      <c r="K82" s="155"/>
      <c r="L82" s="155"/>
      <c r="M82" s="155"/>
      <c r="N82" s="155"/>
      <c r="O82" s="155"/>
    </row>
    <row r="83" spans="2:15" x14ac:dyDescent="0.25">
      <c r="B83" s="154" t="s">
        <v>6</v>
      </c>
      <c r="C83" s="154"/>
      <c r="D83" s="154"/>
      <c r="E83" s="154"/>
      <c r="F83" s="154"/>
      <c r="G83" s="154"/>
      <c r="H83" s="154"/>
      <c r="J83" s="155" t="s">
        <v>64</v>
      </c>
      <c r="K83" s="155"/>
      <c r="L83" s="155"/>
      <c r="M83" s="155"/>
      <c r="N83" s="155"/>
      <c r="O83" s="155"/>
    </row>
    <row r="84" spans="2:15" x14ac:dyDescent="0.25">
      <c r="B84" s="3"/>
      <c r="C84" s="3"/>
      <c r="D84" s="3"/>
      <c r="E84" s="3"/>
      <c r="F84" s="3"/>
      <c r="G84" s="3"/>
      <c r="H84" s="3"/>
      <c r="I84" s="3"/>
      <c r="J84" s="3"/>
      <c r="K84" s="3"/>
      <c r="L84" s="3"/>
      <c r="M84" s="3"/>
      <c r="N84" s="3"/>
      <c r="O84" s="3"/>
    </row>
    <row r="85" spans="2:15" ht="54" x14ac:dyDescent="0.25">
      <c r="B85" s="20" t="s">
        <v>81</v>
      </c>
      <c r="C85" s="20" t="s">
        <v>82</v>
      </c>
      <c r="D85" s="178" t="s">
        <v>83</v>
      </c>
      <c r="E85" s="179"/>
      <c r="F85" s="179"/>
      <c r="G85" s="179"/>
      <c r="H85" s="179"/>
      <c r="I85" s="179"/>
      <c r="J85" s="179"/>
      <c r="K85" s="179"/>
      <c r="L85" s="179"/>
      <c r="M85" s="179"/>
      <c r="N85" s="179"/>
      <c r="O85" s="180"/>
    </row>
    <row r="86" spans="2:15" x14ac:dyDescent="0.25">
      <c r="B86" s="25"/>
      <c r="C86" s="25" t="str">
        <f t="shared" ref="C86:C96" si="0">IF(A86&gt;0,VLOOKUP(A86,$I$11:$K$63,3,FALSE),"")</f>
        <v/>
      </c>
      <c r="D86" s="157"/>
      <c r="E86" s="158"/>
      <c r="F86" s="158"/>
      <c r="G86" s="158"/>
      <c r="H86" s="158"/>
      <c r="I86" s="158"/>
      <c r="J86" s="158"/>
      <c r="K86" s="158"/>
      <c r="L86" s="158"/>
      <c r="M86" s="158"/>
      <c r="N86" s="158"/>
      <c r="O86" s="159"/>
    </row>
    <row r="87" spans="2:15" x14ac:dyDescent="0.25">
      <c r="B87" s="25"/>
      <c r="C87" s="25" t="str">
        <f t="shared" si="0"/>
        <v/>
      </c>
      <c r="D87" s="157"/>
      <c r="E87" s="158"/>
      <c r="F87" s="158"/>
      <c r="G87" s="158"/>
      <c r="H87" s="158"/>
      <c r="I87" s="158"/>
      <c r="J87" s="158"/>
      <c r="K87" s="158"/>
      <c r="L87" s="158"/>
      <c r="M87" s="158"/>
      <c r="N87" s="158"/>
      <c r="O87" s="159"/>
    </row>
    <row r="88" spans="2:15" x14ac:dyDescent="0.25">
      <c r="B88" s="25"/>
      <c r="C88" s="25" t="str">
        <f t="shared" si="0"/>
        <v/>
      </c>
      <c r="D88" s="157"/>
      <c r="E88" s="158"/>
      <c r="F88" s="158"/>
      <c r="G88" s="158"/>
      <c r="H88" s="158"/>
      <c r="I88" s="158"/>
      <c r="J88" s="158"/>
      <c r="K88" s="158"/>
      <c r="L88" s="158"/>
      <c r="M88" s="158"/>
      <c r="N88" s="158"/>
      <c r="O88" s="159"/>
    </row>
    <row r="89" spans="2:15" x14ac:dyDescent="0.25">
      <c r="B89" s="25"/>
      <c r="C89" s="25" t="str">
        <f t="shared" si="0"/>
        <v/>
      </c>
      <c r="D89" s="157"/>
      <c r="E89" s="158"/>
      <c r="F89" s="158"/>
      <c r="G89" s="158"/>
      <c r="H89" s="158"/>
      <c r="I89" s="158"/>
      <c r="J89" s="158"/>
      <c r="K89" s="158"/>
      <c r="L89" s="158"/>
      <c r="M89" s="158"/>
      <c r="N89" s="158"/>
      <c r="O89" s="159"/>
    </row>
    <row r="90" spans="2:15" x14ac:dyDescent="0.25">
      <c r="B90" s="25"/>
      <c r="C90" s="25" t="str">
        <f t="shared" si="0"/>
        <v/>
      </c>
      <c r="D90" s="157"/>
      <c r="E90" s="158"/>
      <c r="F90" s="158"/>
      <c r="G90" s="158"/>
      <c r="H90" s="158"/>
      <c r="I90" s="158"/>
      <c r="J90" s="158"/>
      <c r="K90" s="158"/>
      <c r="L90" s="158"/>
      <c r="M90" s="158"/>
      <c r="N90" s="158"/>
      <c r="O90" s="159"/>
    </row>
    <row r="91" spans="2:15" x14ac:dyDescent="0.25">
      <c r="B91" s="25"/>
      <c r="C91" s="25" t="str">
        <f t="shared" si="0"/>
        <v/>
      </c>
      <c r="D91" s="157"/>
      <c r="E91" s="158"/>
      <c r="F91" s="158"/>
      <c r="G91" s="158"/>
      <c r="H91" s="158"/>
      <c r="I91" s="158"/>
      <c r="J91" s="158"/>
      <c r="K91" s="158"/>
      <c r="L91" s="158"/>
      <c r="M91" s="158"/>
      <c r="N91" s="158"/>
      <c r="O91" s="159"/>
    </row>
    <row r="92" spans="2:15" x14ac:dyDescent="0.25">
      <c r="B92" s="25"/>
      <c r="C92" s="25" t="str">
        <f t="shared" si="0"/>
        <v/>
      </c>
      <c r="D92" s="157"/>
      <c r="E92" s="158"/>
      <c r="F92" s="158"/>
      <c r="G92" s="158"/>
      <c r="H92" s="158"/>
      <c r="I92" s="158"/>
      <c r="J92" s="158"/>
      <c r="K92" s="158"/>
      <c r="L92" s="158"/>
      <c r="M92" s="158"/>
      <c r="N92" s="158"/>
      <c r="O92" s="159"/>
    </row>
    <row r="93" spans="2:15" x14ac:dyDescent="0.25">
      <c r="B93" s="25"/>
      <c r="C93" s="25" t="str">
        <f t="shared" si="0"/>
        <v/>
      </c>
      <c r="D93" s="157"/>
      <c r="E93" s="158"/>
      <c r="F93" s="158"/>
      <c r="G93" s="158"/>
      <c r="H93" s="158"/>
      <c r="I93" s="158"/>
      <c r="J93" s="158"/>
      <c r="K93" s="158"/>
      <c r="L93" s="158"/>
      <c r="M93" s="158"/>
      <c r="N93" s="158"/>
      <c r="O93" s="159"/>
    </row>
    <row r="94" spans="2:15" x14ac:dyDescent="0.25">
      <c r="B94" s="25"/>
      <c r="C94" s="25" t="str">
        <f t="shared" si="0"/>
        <v/>
      </c>
      <c r="D94" s="157"/>
      <c r="E94" s="158"/>
      <c r="F94" s="158"/>
      <c r="G94" s="158"/>
      <c r="H94" s="158"/>
      <c r="I94" s="158"/>
      <c r="J94" s="158"/>
      <c r="K94" s="158"/>
      <c r="L94" s="158"/>
      <c r="M94" s="158"/>
      <c r="N94" s="158"/>
      <c r="O94" s="159"/>
    </row>
    <row r="95" spans="2:15" x14ac:dyDescent="0.25">
      <c r="B95" s="25"/>
      <c r="C95" s="25" t="str">
        <f t="shared" si="0"/>
        <v/>
      </c>
      <c r="D95" s="157"/>
      <c r="E95" s="158"/>
      <c r="F95" s="158"/>
      <c r="G95" s="158"/>
      <c r="H95" s="158"/>
      <c r="I95" s="158"/>
      <c r="J95" s="158"/>
      <c r="K95" s="158"/>
      <c r="L95" s="158"/>
      <c r="M95" s="158"/>
      <c r="N95" s="158"/>
      <c r="O95" s="159"/>
    </row>
    <row r="96" spans="2:15" x14ac:dyDescent="0.25">
      <c r="B96" s="25"/>
      <c r="C96" s="25" t="str">
        <f t="shared" si="0"/>
        <v/>
      </c>
      <c r="D96" s="157"/>
      <c r="E96" s="158"/>
      <c r="F96" s="158"/>
      <c r="G96" s="158"/>
      <c r="H96" s="158"/>
      <c r="I96" s="158"/>
      <c r="J96" s="158"/>
      <c r="K96" s="158"/>
      <c r="L96" s="158"/>
      <c r="M96" s="158"/>
      <c r="N96" s="158"/>
      <c r="O96" s="159"/>
    </row>
    <row r="97" spans="2:15" x14ac:dyDescent="0.25">
      <c r="B97" s="23"/>
      <c r="C97" s="23"/>
      <c r="D97" s="23"/>
      <c r="E97" s="24"/>
      <c r="F97" s="24"/>
      <c r="G97" s="24"/>
      <c r="H97" s="24"/>
      <c r="I97" s="24"/>
      <c r="J97" s="24"/>
      <c r="K97" s="24"/>
      <c r="L97" s="24"/>
      <c r="M97" s="24"/>
      <c r="N97" s="24"/>
      <c r="O97" s="24"/>
    </row>
    <row r="98" spans="2:15" x14ac:dyDescent="0.25">
      <c r="B98" s="4" t="s">
        <v>15</v>
      </c>
      <c r="C98" s="4"/>
      <c r="D98" s="4"/>
      <c r="F98" s="4"/>
      <c r="G98" s="4"/>
      <c r="H98" s="4"/>
      <c r="I98" s="4"/>
      <c r="J98" s="4"/>
      <c r="K98" s="4"/>
      <c r="L98" s="4"/>
      <c r="M98" s="4"/>
      <c r="N98" s="4"/>
      <c r="O98" s="4"/>
    </row>
    <row r="99" spans="2:15" x14ac:dyDescent="0.25">
      <c r="B99" s="38" t="s">
        <v>65</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56" t="s">
        <v>355</v>
      </c>
      <c r="C101" s="156"/>
      <c r="D101" s="156"/>
      <c r="E101" s="156"/>
      <c r="F101" s="156"/>
      <c r="G101" s="156"/>
      <c r="H101" s="156"/>
      <c r="I101" s="156"/>
      <c r="J101" s="156"/>
      <c r="K101" s="156"/>
      <c r="L101" s="156"/>
      <c r="M101" s="156"/>
      <c r="N101" s="156"/>
      <c r="O101" s="156"/>
    </row>
    <row r="102" spans="2:15" x14ac:dyDescent="0.25">
      <c r="B102" s="156"/>
      <c r="C102" s="156"/>
      <c r="D102" s="156"/>
      <c r="E102" s="156"/>
      <c r="F102" s="156"/>
      <c r="G102" s="156"/>
      <c r="H102" s="156"/>
      <c r="I102" s="156"/>
      <c r="J102" s="156"/>
      <c r="K102" s="156"/>
      <c r="L102" s="156"/>
      <c r="M102" s="156"/>
      <c r="N102" s="156"/>
      <c r="O102" s="156"/>
    </row>
    <row r="103" spans="2:15" x14ac:dyDescent="0.25">
      <c r="B103" s="162" t="s">
        <v>356</v>
      </c>
      <c r="C103" s="162"/>
      <c r="D103" s="162"/>
      <c r="E103" s="162"/>
      <c r="F103" s="162"/>
      <c r="G103" s="162"/>
      <c r="H103" s="162"/>
      <c r="I103" s="162"/>
      <c r="J103" s="162"/>
      <c r="K103" s="162"/>
      <c r="L103" s="162"/>
      <c r="M103" s="162"/>
      <c r="N103" s="162"/>
      <c r="O103" s="162"/>
    </row>
    <row r="104" spans="2:15" ht="15.75" customHeight="1" x14ac:dyDescent="0.25">
      <c r="B104" s="162"/>
      <c r="C104" s="162"/>
      <c r="D104" s="162"/>
      <c r="E104" s="162"/>
      <c r="F104" s="162"/>
      <c r="G104" s="162"/>
      <c r="H104" s="162"/>
      <c r="I104" s="162"/>
      <c r="J104" s="162"/>
      <c r="K104" s="162"/>
      <c r="L104" s="162"/>
      <c r="M104" s="162"/>
      <c r="N104" s="162"/>
      <c r="O104" s="162"/>
    </row>
    <row r="105" spans="2:15" x14ac:dyDescent="0.25">
      <c r="B105" s="34"/>
      <c r="C105" s="34"/>
      <c r="D105" s="42"/>
      <c r="E105" s="34"/>
      <c r="F105" s="34"/>
      <c r="G105" s="34"/>
      <c r="H105" s="34"/>
      <c r="I105" s="34"/>
      <c r="J105" s="34"/>
      <c r="K105" s="34"/>
      <c r="L105" s="34"/>
      <c r="M105" s="34"/>
      <c r="N105" s="34"/>
      <c r="O105" s="34"/>
    </row>
    <row r="106" spans="2:15" x14ac:dyDescent="0.25">
      <c r="B106" s="5" t="s">
        <v>16</v>
      </c>
      <c r="C106" s="34"/>
      <c r="D106" s="42"/>
      <c r="E106" s="34"/>
      <c r="F106" s="34"/>
      <c r="G106" s="34"/>
      <c r="H106" s="34"/>
      <c r="I106" s="34"/>
      <c r="J106" s="34"/>
      <c r="K106" s="34"/>
      <c r="L106" s="34"/>
      <c r="M106" s="34"/>
      <c r="N106" s="34"/>
      <c r="O106" s="34"/>
    </row>
    <row r="107" spans="2:15" x14ac:dyDescent="0.25">
      <c r="B107" s="39" t="s">
        <v>66</v>
      </c>
      <c r="C107" s="34"/>
      <c r="D107" s="42"/>
      <c r="E107" s="34"/>
      <c r="F107" s="34"/>
      <c r="G107" s="34"/>
      <c r="H107" s="34"/>
      <c r="I107" s="34"/>
      <c r="J107" s="34"/>
      <c r="K107" s="34"/>
      <c r="L107" s="34"/>
      <c r="M107" s="34"/>
      <c r="N107" s="34"/>
      <c r="O107" s="34"/>
    </row>
    <row r="108" spans="2:15" x14ac:dyDescent="0.25">
      <c r="B108" s="163" t="s">
        <v>67</v>
      </c>
      <c r="C108" s="163"/>
      <c r="D108" s="163"/>
      <c r="E108" s="163"/>
      <c r="F108" s="163"/>
      <c r="G108" s="163"/>
      <c r="H108" s="163"/>
      <c r="I108" s="163"/>
      <c r="J108" s="163"/>
      <c r="K108" s="163"/>
      <c r="L108" s="163"/>
      <c r="M108" s="163"/>
      <c r="N108" s="163"/>
      <c r="O108" s="163"/>
    </row>
    <row r="109" spans="2:15" x14ac:dyDescent="0.25">
      <c r="B109" s="163"/>
      <c r="C109" s="163"/>
      <c r="D109" s="163"/>
      <c r="E109" s="163"/>
      <c r="F109" s="163"/>
      <c r="G109" s="163"/>
      <c r="H109" s="163"/>
      <c r="I109" s="163"/>
      <c r="J109" s="163"/>
      <c r="K109" s="163"/>
      <c r="L109" s="163"/>
      <c r="M109" s="163"/>
      <c r="N109" s="163"/>
      <c r="O109" s="163"/>
    </row>
    <row r="110" spans="2:15" x14ac:dyDescent="0.25">
      <c r="B110" s="163"/>
      <c r="C110" s="163"/>
      <c r="D110" s="163"/>
      <c r="E110" s="163"/>
      <c r="F110" s="163"/>
      <c r="G110" s="163"/>
      <c r="H110" s="163"/>
      <c r="I110" s="163"/>
      <c r="J110" s="163"/>
      <c r="K110" s="163"/>
      <c r="L110" s="163"/>
      <c r="M110" s="163"/>
      <c r="N110" s="163"/>
      <c r="O110" s="163"/>
    </row>
    <row r="111" spans="2:15" x14ac:dyDescent="0.25">
      <c r="B111" s="164" t="s">
        <v>68</v>
      </c>
      <c r="C111" s="164"/>
      <c r="D111" s="164"/>
      <c r="E111" s="164"/>
      <c r="F111" s="164"/>
      <c r="G111" s="164"/>
      <c r="H111" s="164"/>
      <c r="I111" s="164"/>
      <c r="J111" s="164"/>
      <c r="K111" s="164"/>
      <c r="L111" s="164"/>
      <c r="M111" s="164"/>
      <c r="N111" s="164"/>
      <c r="O111" s="164"/>
    </row>
    <row r="112" spans="2:15" x14ac:dyDescent="0.25">
      <c r="B112" s="164"/>
      <c r="C112" s="164"/>
      <c r="D112" s="164"/>
      <c r="E112" s="164"/>
      <c r="F112" s="164"/>
      <c r="G112" s="164"/>
      <c r="H112" s="164"/>
      <c r="I112" s="164"/>
      <c r="J112" s="164"/>
      <c r="K112" s="164"/>
      <c r="L112" s="164"/>
      <c r="M112" s="164"/>
      <c r="N112" s="164"/>
      <c r="O112" s="164"/>
    </row>
    <row r="113" spans="2:15" x14ac:dyDescent="0.25">
      <c r="B113" s="35"/>
      <c r="C113" s="35"/>
      <c r="D113" s="43"/>
      <c r="E113" s="35"/>
      <c r="F113" s="35"/>
      <c r="G113" s="35"/>
      <c r="H113" s="35"/>
      <c r="I113" s="35"/>
      <c r="J113" s="35"/>
      <c r="K113" s="35"/>
      <c r="L113" s="35"/>
      <c r="M113" s="35"/>
      <c r="N113" s="35"/>
      <c r="O113" s="35"/>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50" t="s">
        <v>7</v>
      </c>
      <c r="C116" s="150"/>
      <c r="D116" s="150"/>
      <c r="E116" s="150"/>
      <c r="F116" s="150"/>
      <c r="G116" s="4"/>
      <c r="H116" s="4"/>
      <c r="I116" s="4"/>
      <c r="J116" s="4"/>
      <c r="K116" s="4"/>
      <c r="L116" s="4"/>
      <c r="M116" s="4"/>
      <c r="N116" s="4"/>
      <c r="O116" s="4"/>
    </row>
    <row r="117" spans="2:15" x14ac:dyDescent="0.25">
      <c r="B117" s="182" t="s">
        <v>69</v>
      </c>
      <c r="C117" s="182"/>
      <c r="D117" s="182"/>
      <c r="E117" s="182"/>
      <c r="F117" s="182"/>
      <c r="G117" s="4"/>
      <c r="H117" s="4"/>
      <c r="I117" s="4"/>
      <c r="J117" s="4"/>
      <c r="K117" s="4"/>
      <c r="L117" s="4"/>
      <c r="M117" s="4"/>
      <c r="N117" s="4"/>
      <c r="O117" s="4"/>
    </row>
    <row r="118" spans="2:15" x14ac:dyDescent="0.25">
      <c r="B118" s="183" t="s">
        <v>360</v>
      </c>
      <c r="C118" s="183"/>
      <c r="D118" s="183"/>
      <c r="E118" s="183"/>
      <c r="F118" s="183"/>
      <c r="G118" s="4"/>
      <c r="H118" s="4"/>
      <c r="I118" s="4"/>
      <c r="J118" s="4"/>
      <c r="K118" s="4"/>
      <c r="L118" s="4"/>
      <c r="M118" s="4"/>
      <c r="N118" s="4"/>
      <c r="O118" s="4"/>
    </row>
    <row r="119" spans="2:15" x14ac:dyDescent="0.25">
      <c r="B119" s="181" t="s">
        <v>70</v>
      </c>
      <c r="C119" s="181"/>
      <c r="D119" s="181"/>
      <c r="E119" s="181"/>
      <c r="F119" s="181"/>
      <c r="G119" s="4"/>
      <c r="H119" s="4"/>
      <c r="I119" s="4"/>
      <c r="J119" s="4"/>
      <c r="K119" s="4"/>
      <c r="L119" s="4"/>
      <c r="M119" s="4"/>
      <c r="N119" s="4"/>
      <c r="O119" s="4"/>
    </row>
    <row r="120" spans="2:15" x14ac:dyDescent="0.25">
      <c r="B120" s="150" t="s">
        <v>359</v>
      </c>
      <c r="C120" s="150"/>
      <c r="D120" s="150"/>
      <c r="E120" s="150"/>
      <c r="F120" s="150"/>
      <c r="G120" s="4"/>
      <c r="H120" s="4"/>
      <c r="I120" s="4"/>
      <c r="J120" s="4"/>
      <c r="K120" s="4"/>
      <c r="L120" s="4"/>
      <c r="M120" s="4"/>
      <c r="N120" s="4"/>
      <c r="O120" s="4"/>
    </row>
    <row r="121" spans="2:15" x14ac:dyDescent="0.25">
      <c r="B121" s="150" t="s">
        <v>8</v>
      </c>
      <c r="C121" s="150"/>
      <c r="D121" s="150"/>
      <c r="E121" s="150"/>
      <c r="F121" s="150"/>
      <c r="G121" s="4"/>
      <c r="H121" s="4"/>
      <c r="I121" s="4"/>
      <c r="J121" s="4"/>
      <c r="K121" s="4"/>
      <c r="L121" s="4"/>
      <c r="M121" s="4"/>
      <c r="N121" s="4"/>
      <c r="O121" s="4"/>
    </row>
    <row r="122" spans="2:15" x14ac:dyDescent="0.25">
      <c r="B122" s="181" t="s">
        <v>71</v>
      </c>
      <c r="C122" s="181"/>
      <c r="D122" s="181"/>
      <c r="E122" s="181"/>
      <c r="F122" s="181"/>
      <c r="G122" s="4"/>
      <c r="H122" s="4"/>
      <c r="I122" s="4"/>
      <c r="J122" s="4"/>
      <c r="K122" s="4"/>
      <c r="L122" s="4"/>
      <c r="M122" s="4"/>
      <c r="N122" s="4"/>
      <c r="O122" s="4"/>
    </row>
    <row r="123" spans="2:15" x14ac:dyDescent="0.25">
      <c r="B123" s="181"/>
      <c r="C123" s="181"/>
      <c r="D123" s="181"/>
      <c r="E123" s="181"/>
      <c r="F123" s="181"/>
      <c r="G123" s="4"/>
      <c r="H123" s="4"/>
      <c r="I123" s="4"/>
      <c r="J123" s="4"/>
      <c r="K123" s="4"/>
      <c r="L123" s="4"/>
      <c r="M123" s="4"/>
      <c r="N123" s="4"/>
      <c r="O123" s="4"/>
    </row>
    <row r="124" spans="2:15" x14ac:dyDescent="0.25">
      <c r="B124" s="150"/>
      <c r="C124" s="150"/>
      <c r="D124" s="150"/>
      <c r="E124" s="150"/>
      <c r="F124" s="150"/>
      <c r="G124" s="4"/>
      <c r="H124" s="4"/>
      <c r="I124" s="4"/>
      <c r="J124" s="4"/>
      <c r="K124" s="4"/>
      <c r="L124" s="4"/>
      <c r="M124" s="4"/>
      <c r="N124" s="4"/>
      <c r="O124" s="4"/>
    </row>
    <row r="125" spans="2:15" x14ac:dyDescent="0.25">
      <c r="B125" s="150" t="s">
        <v>9</v>
      </c>
      <c r="C125" s="150"/>
      <c r="D125" s="150"/>
      <c r="E125" s="150"/>
      <c r="F125" s="150"/>
      <c r="G125" s="4"/>
      <c r="H125" s="4"/>
      <c r="I125" s="4"/>
      <c r="J125" s="4"/>
      <c r="K125" s="4"/>
      <c r="L125" s="4"/>
      <c r="M125" s="4"/>
      <c r="N125" s="4"/>
      <c r="O125" s="4"/>
    </row>
    <row r="126" spans="2:15" x14ac:dyDescent="0.25">
      <c r="B126" s="150"/>
      <c r="C126" s="150"/>
      <c r="D126" s="150"/>
      <c r="E126" s="150"/>
      <c r="F126" s="150"/>
    </row>
    <row r="127" spans="2:15" x14ac:dyDescent="0.25">
      <c r="B127" s="150" t="s">
        <v>10</v>
      </c>
      <c r="C127" s="150"/>
      <c r="D127" s="150"/>
      <c r="E127" s="150"/>
      <c r="F127" s="150"/>
    </row>
    <row r="128" spans="2:15" x14ac:dyDescent="0.25">
      <c r="B128" s="181" t="s">
        <v>72</v>
      </c>
      <c r="C128" s="181"/>
      <c r="D128" s="181"/>
      <c r="E128" s="181"/>
      <c r="F128" s="181"/>
    </row>
  </sheetData>
  <sheetProtection algorithmName="SHA-512" hashValue="7XwHgg8ZhM3NA/iXmUwBiykX8xpvdpRfN2RlN0cSaUJZKp3yCBks/ZxJjFB8aSXlJnhWswBqsTr5Lv1ewztwcw==" saltValue="Ksu17dBNfz/9lUy9GQ/hjQ==" spinCount="100000" sheet="1" selectLockedCells="1"/>
  <protectedRanges>
    <protectedRange sqref="N7:O7 I7:L7 G7 I11:I63 K11:K63 M11:M63" name="Seite 1"/>
    <protectedRange sqref="B3:D6 B7:F7" name="Seite 1_1"/>
    <protectedRange sqref="B1" name="Seite 1_2"/>
    <protectedRange sqref="B2" name="Seite 1_4"/>
    <protectedRange sqref="B9:G9" name="Seite 1_3"/>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5"/>
    <protectedRange sqref="L10" name="Seite 1_9"/>
    <protectedRange sqref="B66:I66" name="Seite 2_1"/>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B127:F127"/>
    <mergeCell ref="B128:F128"/>
    <mergeCell ref="B122:F122"/>
    <mergeCell ref="B123:F123"/>
    <mergeCell ref="B124:F124"/>
    <mergeCell ref="B125:F125"/>
    <mergeCell ref="B126:F126"/>
    <mergeCell ref="B117:F117"/>
    <mergeCell ref="B118:F118"/>
    <mergeCell ref="B119:F119"/>
    <mergeCell ref="B120:F120"/>
    <mergeCell ref="B121:F121"/>
    <mergeCell ref="B27:C27"/>
    <mergeCell ref="B45:C45"/>
    <mergeCell ref="B46:C46"/>
    <mergeCell ref="B103:O104"/>
    <mergeCell ref="B108:O110"/>
    <mergeCell ref="B111:O112"/>
    <mergeCell ref="B53:C53"/>
    <mergeCell ref="B54:C54"/>
    <mergeCell ref="B55:C55"/>
    <mergeCell ref="B56:C56"/>
    <mergeCell ref="L65:O66"/>
    <mergeCell ref="B64:I65"/>
    <mergeCell ref="B73:E73"/>
    <mergeCell ref="D85:O85"/>
    <mergeCell ref="B57:C57"/>
    <mergeCell ref="B60:C60"/>
    <mergeCell ref="B61:C61"/>
    <mergeCell ref="B59:C59"/>
    <mergeCell ref="B62:C62"/>
    <mergeCell ref="D90:O90"/>
    <mergeCell ref="D91:O91"/>
    <mergeCell ref="D92:O92"/>
    <mergeCell ref="D93:O93"/>
    <mergeCell ref="D94:O94"/>
    <mergeCell ref="B116:F116"/>
    <mergeCell ref="B68:O69"/>
    <mergeCell ref="B70:O71"/>
    <mergeCell ref="J79:O79"/>
    <mergeCell ref="B80:H80"/>
    <mergeCell ref="J80:O80"/>
    <mergeCell ref="B81:H81"/>
    <mergeCell ref="J81:O81"/>
    <mergeCell ref="B82:H82"/>
    <mergeCell ref="J82:O82"/>
    <mergeCell ref="B83:H83"/>
    <mergeCell ref="J83:O83"/>
    <mergeCell ref="B101:O102"/>
    <mergeCell ref="D86:O86"/>
    <mergeCell ref="D87:O87"/>
    <mergeCell ref="D88:O88"/>
    <mergeCell ref="D89:O89"/>
    <mergeCell ref="B74:O74"/>
    <mergeCell ref="B76:E76"/>
    <mergeCell ref="B77:O77"/>
    <mergeCell ref="D95:O95"/>
    <mergeCell ref="D96:O96"/>
    <mergeCell ref="B58:C58"/>
    <mergeCell ref="J65:K65"/>
    <mergeCell ref="B43:C43"/>
    <mergeCell ref="J8:O9"/>
    <mergeCell ref="B9:G9"/>
    <mergeCell ref="H9:I9"/>
    <mergeCell ref="B28:C28"/>
    <mergeCell ref="B29:C29"/>
    <mergeCell ref="B30:C30"/>
    <mergeCell ref="B12:C12"/>
    <mergeCell ref="B11:C11"/>
    <mergeCell ref="B10:C10"/>
    <mergeCell ref="B16:C16"/>
    <mergeCell ref="B15:C15"/>
    <mergeCell ref="B22:C22"/>
    <mergeCell ref="B23:C23"/>
    <mergeCell ref="B39:C39"/>
    <mergeCell ref="B36:C36"/>
    <mergeCell ref="B34:C34"/>
    <mergeCell ref="B49:C49"/>
    <mergeCell ref="B50:C50"/>
    <mergeCell ref="B51:C51"/>
    <mergeCell ref="B52:C52"/>
    <mergeCell ref="B35:C35"/>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63:C63"/>
    <mergeCell ref="B37:C37"/>
    <mergeCell ref="B38:C38"/>
    <mergeCell ref="B44:C44"/>
    <mergeCell ref="B47:C47"/>
    <mergeCell ref="B48:C48"/>
    <mergeCell ref="B2:O2"/>
    <mergeCell ref="B14:C14"/>
    <mergeCell ref="B17:C17"/>
    <mergeCell ref="B18:C18"/>
    <mergeCell ref="B19:C19"/>
    <mergeCell ref="B20:C20"/>
    <mergeCell ref="B21:C21"/>
    <mergeCell ref="G3:O3"/>
    <mergeCell ref="G4:O4"/>
    <mergeCell ref="G5:O5"/>
    <mergeCell ref="G6:O6"/>
    <mergeCell ref="B3:F3"/>
    <mergeCell ref="B4:F4"/>
    <mergeCell ref="B5:F5"/>
    <mergeCell ref="B6:F6"/>
    <mergeCell ref="B7:F7"/>
    <mergeCell ref="J7:N7"/>
    <mergeCell ref="G7:I7"/>
    <mergeCell ref="B8:I8"/>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34A2D4DD-177C-423A-9A44-D3A3F9B8BAB1}">
          <x14:formula1>
            <xm:f>STG!$A$3:$A$3</xm:f>
          </x14:formula1>
          <xm:sqref>G7:I7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4"/>
  <sheetViews>
    <sheetView zoomScaleNormal="100" workbookViewId="0">
      <pane ySplit="4" topLeftCell="A5" activePane="bottomLeft" state="frozen"/>
      <selection pane="bottomLeft" activeCell="C5" sqref="C5"/>
    </sheetView>
  </sheetViews>
  <sheetFormatPr baseColWidth="10" defaultColWidth="11" defaultRowHeight="15" customHeight="1" x14ac:dyDescent="0.25"/>
  <cols>
    <col min="1" max="1" width="6.5" style="78" customWidth="1"/>
    <col min="2" max="2" width="7.625" style="79" customWidth="1"/>
    <col min="3" max="3" width="66.625" style="79" customWidth="1"/>
    <col min="4" max="4" width="13.625" style="49" customWidth="1"/>
    <col min="5" max="5" width="6.625" style="78" customWidth="1"/>
    <col min="6" max="6" width="10" style="69" customWidth="1"/>
    <col min="7" max="7" width="14.625" style="51" bestFit="1" customWidth="1"/>
    <col min="8" max="16384" width="11" style="51"/>
  </cols>
  <sheetData>
    <row r="1" spans="1:8" ht="15" customHeight="1" x14ac:dyDescent="0.25">
      <c r="A1" s="184" t="s">
        <v>353</v>
      </c>
      <c r="B1" s="184"/>
      <c r="C1" s="184"/>
      <c r="D1" s="184"/>
      <c r="E1" s="184"/>
      <c r="F1" s="48"/>
      <c r="G1" s="49" t="s">
        <v>13</v>
      </c>
      <c r="H1" s="50" t="s">
        <v>350</v>
      </c>
    </row>
    <row r="2" spans="1:8" ht="15" customHeight="1" x14ac:dyDescent="0.25">
      <c r="A2" s="184"/>
      <c r="B2" s="184"/>
      <c r="C2" s="184"/>
      <c r="D2" s="184"/>
      <c r="E2" s="184"/>
      <c r="F2" s="48"/>
      <c r="G2" s="49" t="s">
        <v>12</v>
      </c>
      <c r="H2" s="52">
        <v>6</v>
      </c>
    </row>
    <row r="3" spans="1:8" ht="15" customHeight="1" x14ac:dyDescent="0.25">
      <c r="A3" s="185"/>
      <c r="B3" s="185"/>
      <c r="C3" s="185"/>
      <c r="D3" s="185"/>
      <c r="E3" s="185"/>
      <c r="F3" s="53"/>
    </row>
    <row r="4" spans="1:8" s="49" customFormat="1" ht="15" customHeight="1" x14ac:dyDescent="0.25">
      <c r="A4" s="54" t="s">
        <v>0</v>
      </c>
      <c r="B4" s="55" t="s">
        <v>1</v>
      </c>
      <c r="C4" s="55" t="s">
        <v>2</v>
      </c>
      <c r="D4" s="54" t="s">
        <v>88</v>
      </c>
      <c r="E4" s="54" t="s">
        <v>3</v>
      </c>
      <c r="F4" s="56"/>
    </row>
    <row r="5" spans="1:8" s="62" customFormat="1" ht="15" customHeight="1" x14ac:dyDescent="0.25">
      <c r="A5" s="57">
        <v>999</v>
      </c>
      <c r="B5" s="58" t="s">
        <v>17</v>
      </c>
      <c r="C5" s="59"/>
      <c r="D5" s="60" t="s">
        <v>14</v>
      </c>
      <c r="E5" s="61"/>
    </row>
    <row r="6" spans="1:8" s="62" customFormat="1" ht="15" customHeight="1" x14ac:dyDescent="0.25">
      <c r="A6" s="57">
        <v>998</v>
      </c>
      <c r="B6" s="58" t="s">
        <v>17</v>
      </c>
      <c r="C6" s="59"/>
      <c r="D6" s="60" t="s">
        <v>14</v>
      </c>
      <c r="E6" s="61"/>
    </row>
    <row r="7" spans="1:8" s="62" customFormat="1" ht="15" customHeight="1" x14ac:dyDescent="0.25">
      <c r="A7" s="57">
        <v>997</v>
      </c>
      <c r="B7" s="58" t="s">
        <v>17</v>
      </c>
      <c r="C7" s="59"/>
      <c r="D7" s="60" t="s">
        <v>14</v>
      </c>
      <c r="E7" s="61"/>
      <c r="F7" s="80"/>
    </row>
    <row r="8" spans="1:8" s="62" customFormat="1" ht="7.5" customHeight="1" x14ac:dyDescent="0.25">
      <c r="A8" s="186"/>
      <c r="B8" s="187"/>
      <c r="C8" s="187"/>
      <c r="D8" s="187"/>
      <c r="E8" s="188"/>
      <c r="F8" s="80"/>
    </row>
    <row r="9" spans="1:8" s="62" customFormat="1" ht="15" customHeight="1" x14ac:dyDescent="0.25">
      <c r="B9" s="189" t="s">
        <v>89</v>
      </c>
      <c r="C9" s="189"/>
      <c r="D9" s="189"/>
      <c r="E9" s="189"/>
      <c r="F9" s="80"/>
    </row>
    <row r="10" spans="1:8" s="62" customFormat="1" ht="15" customHeight="1" x14ac:dyDescent="0.25">
      <c r="A10" s="64">
        <v>1</v>
      </c>
      <c r="B10" s="81">
        <v>42001</v>
      </c>
      <c r="C10" s="82" t="s">
        <v>90</v>
      </c>
      <c r="D10" s="82" t="s">
        <v>2</v>
      </c>
      <c r="E10" s="64">
        <v>0</v>
      </c>
      <c r="F10" s="80"/>
    </row>
    <row r="11" spans="1:8" s="62" customFormat="1" ht="15" customHeight="1" x14ac:dyDescent="0.25">
      <c r="A11" s="64">
        <v>2</v>
      </c>
      <c r="B11" s="81">
        <v>42002</v>
      </c>
      <c r="C11" s="82" t="s">
        <v>91</v>
      </c>
      <c r="D11" s="82" t="s">
        <v>2</v>
      </c>
      <c r="E11" s="64">
        <v>0</v>
      </c>
      <c r="F11" s="80"/>
    </row>
    <row r="12" spans="1:8" s="62" customFormat="1" ht="15" customHeight="1" x14ac:dyDescent="0.25">
      <c r="A12" s="64">
        <v>3</v>
      </c>
      <c r="B12" s="81">
        <v>43100</v>
      </c>
      <c r="C12" s="82" t="s">
        <v>92</v>
      </c>
      <c r="D12" s="82" t="s">
        <v>2</v>
      </c>
      <c r="E12" s="64">
        <v>22</v>
      </c>
      <c r="F12" s="80"/>
    </row>
    <row r="13" spans="1:8" s="62" customFormat="1" ht="15" customHeight="1" x14ac:dyDescent="0.25">
      <c r="A13" s="64">
        <v>4</v>
      </c>
      <c r="B13" s="81">
        <v>42011</v>
      </c>
      <c r="C13" s="82" t="s">
        <v>93</v>
      </c>
      <c r="D13" s="82" t="s">
        <v>2</v>
      </c>
      <c r="E13" s="64">
        <v>0</v>
      </c>
      <c r="F13" s="80"/>
    </row>
    <row r="14" spans="1:8" s="62" customFormat="1" ht="15" customHeight="1" x14ac:dyDescent="0.25">
      <c r="A14" s="64">
        <v>5</v>
      </c>
      <c r="B14" s="81">
        <v>42012</v>
      </c>
      <c r="C14" s="82" t="s">
        <v>94</v>
      </c>
      <c r="D14" s="82" t="s">
        <v>2</v>
      </c>
      <c r="E14" s="64">
        <v>0</v>
      </c>
      <c r="F14" s="80"/>
    </row>
    <row r="15" spans="1:8" s="62" customFormat="1" ht="15" customHeight="1" x14ac:dyDescent="0.25">
      <c r="A15" s="64">
        <v>6</v>
      </c>
      <c r="B15" s="81">
        <v>43101</v>
      </c>
      <c r="C15" s="82" t="s">
        <v>95</v>
      </c>
      <c r="D15" s="82" t="s">
        <v>2</v>
      </c>
      <c r="E15" s="64">
        <v>18</v>
      </c>
      <c r="F15" s="80"/>
    </row>
    <row r="16" spans="1:8" s="62" customFormat="1" ht="15" customHeight="1" x14ac:dyDescent="0.25">
      <c r="A16" s="64">
        <v>7</v>
      </c>
      <c r="B16" s="81">
        <v>43104</v>
      </c>
      <c r="C16" s="82" t="s">
        <v>96</v>
      </c>
      <c r="D16" s="82" t="s">
        <v>2</v>
      </c>
      <c r="E16" s="64">
        <v>3</v>
      </c>
      <c r="F16" s="80"/>
    </row>
    <row r="17" spans="1:6" s="62" customFormat="1" ht="15" customHeight="1" x14ac:dyDescent="0.25">
      <c r="A17" s="64">
        <v>8</v>
      </c>
      <c r="B17" s="81">
        <v>43105</v>
      </c>
      <c r="C17" s="82" t="s">
        <v>97</v>
      </c>
      <c r="D17" s="82" t="s">
        <v>2</v>
      </c>
      <c r="E17" s="64">
        <v>3</v>
      </c>
      <c r="F17" s="80"/>
    </row>
    <row r="18" spans="1:6" s="62" customFormat="1" ht="15" customHeight="1" x14ac:dyDescent="0.25">
      <c r="A18" s="64">
        <v>9</v>
      </c>
      <c r="B18" s="81">
        <v>43106</v>
      </c>
      <c r="C18" s="82" t="s">
        <v>98</v>
      </c>
      <c r="D18" s="82" t="s">
        <v>2</v>
      </c>
      <c r="E18" s="64">
        <v>9</v>
      </c>
      <c r="F18" s="80"/>
    </row>
    <row r="19" spans="1:6" s="62" customFormat="1" ht="15" customHeight="1" x14ac:dyDescent="0.25">
      <c r="A19" s="64">
        <v>10</v>
      </c>
      <c r="B19" s="81">
        <v>43107</v>
      </c>
      <c r="C19" s="82" t="s">
        <v>99</v>
      </c>
      <c r="D19" s="82" t="s">
        <v>2</v>
      </c>
      <c r="E19" s="64">
        <v>9</v>
      </c>
      <c r="F19" s="80"/>
    </row>
    <row r="20" spans="1:6" s="62" customFormat="1" ht="15" customHeight="1" x14ac:dyDescent="0.25">
      <c r="A20" s="64">
        <v>11</v>
      </c>
      <c r="B20" s="81">
        <v>43108</v>
      </c>
      <c r="C20" s="82" t="s">
        <v>100</v>
      </c>
      <c r="D20" s="82" t="s">
        <v>2</v>
      </c>
      <c r="E20" s="64">
        <v>9</v>
      </c>
      <c r="F20" s="80"/>
    </row>
    <row r="21" spans="1:6" s="84" customFormat="1" ht="15" customHeight="1" x14ac:dyDescent="0.25">
      <c r="A21" s="64">
        <v>12</v>
      </c>
      <c r="B21" s="81">
        <v>43109</v>
      </c>
      <c r="C21" s="82" t="s">
        <v>101</v>
      </c>
      <c r="D21" s="82" t="s">
        <v>2</v>
      </c>
      <c r="E21" s="64">
        <v>9</v>
      </c>
      <c r="F21" s="83"/>
    </row>
    <row r="22" spans="1:6" s="84" customFormat="1" ht="15" customHeight="1" x14ac:dyDescent="0.25">
      <c r="A22" s="64">
        <v>13</v>
      </c>
      <c r="B22" s="81">
        <v>43110</v>
      </c>
      <c r="C22" s="82" t="s">
        <v>102</v>
      </c>
      <c r="D22" s="82" t="s">
        <v>2</v>
      </c>
      <c r="E22" s="64">
        <v>9</v>
      </c>
      <c r="F22" s="83"/>
    </row>
    <row r="23" spans="1:6" s="84" customFormat="1" ht="15" customHeight="1" x14ac:dyDescent="0.25">
      <c r="A23" s="64"/>
      <c r="B23" s="190" t="s">
        <v>103</v>
      </c>
      <c r="C23" s="190"/>
      <c r="D23" s="190"/>
      <c r="E23" s="190"/>
      <c r="F23" s="83"/>
    </row>
    <row r="24" spans="1:6" s="84" customFormat="1" ht="15" customHeight="1" x14ac:dyDescent="0.25">
      <c r="A24" s="64">
        <v>14</v>
      </c>
      <c r="B24" s="74">
        <v>43111</v>
      </c>
      <c r="C24" s="75" t="s">
        <v>104</v>
      </c>
      <c r="D24" s="82" t="s">
        <v>2</v>
      </c>
      <c r="E24" s="76">
        <v>9</v>
      </c>
      <c r="F24" s="83"/>
    </row>
    <row r="25" spans="1:6" s="84" customFormat="1" ht="15" customHeight="1" x14ac:dyDescent="0.25">
      <c r="A25" s="64">
        <v>15</v>
      </c>
      <c r="B25" s="74">
        <v>43118</v>
      </c>
      <c r="C25" s="75" t="s">
        <v>111</v>
      </c>
      <c r="D25" s="82" t="s">
        <v>2</v>
      </c>
      <c r="E25" s="76">
        <v>9</v>
      </c>
      <c r="F25" s="83"/>
    </row>
    <row r="26" spans="1:6" s="84" customFormat="1" ht="15" customHeight="1" x14ac:dyDescent="0.25">
      <c r="A26" s="64">
        <v>16</v>
      </c>
      <c r="B26" s="74">
        <v>43120</v>
      </c>
      <c r="C26" s="75" t="s">
        <v>112</v>
      </c>
      <c r="D26" s="82" t="s">
        <v>2</v>
      </c>
      <c r="E26" s="76">
        <v>9</v>
      </c>
      <c r="F26" s="83"/>
    </row>
    <row r="27" spans="1:6" s="84" customFormat="1" ht="15" customHeight="1" x14ac:dyDescent="0.25">
      <c r="A27" s="64">
        <v>17</v>
      </c>
      <c r="B27" s="74">
        <v>43121</v>
      </c>
      <c r="C27" s="75" t="s">
        <v>113</v>
      </c>
      <c r="D27" s="82" t="s">
        <v>2</v>
      </c>
      <c r="E27" s="76">
        <v>9</v>
      </c>
      <c r="F27" s="83"/>
    </row>
    <row r="28" spans="1:6" s="84" customFormat="1" ht="15" customHeight="1" x14ac:dyDescent="0.25">
      <c r="A28" s="64">
        <v>18</v>
      </c>
      <c r="B28" s="74">
        <v>43127</v>
      </c>
      <c r="C28" s="75" t="s">
        <v>120</v>
      </c>
      <c r="D28" s="82" t="s">
        <v>2</v>
      </c>
      <c r="E28" s="76">
        <v>9</v>
      </c>
      <c r="F28" s="83"/>
    </row>
    <row r="29" spans="1:6" s="84" customFormat="1" ht="15" customHeight="1" x14ac:dyDescent="0.25">
      <c r="A29" s="64">
        <v>19</v>
      </c>
      <c r="B29" s="74">
        <v>43135</v>
      </c>
      <c r="C29" s="75" t="s">
        <v>123</v>
      </c>
      <c r="D29" s="82" t="s">
        <v>2</v>
      </c>
      <c r="E29" s="76">
        <v>9</v>
      </c>
      <c r="F29" s="83"/>
    </row>
    <row r="30" spans="1:6" ht="15" customHeight="1" x14ac:dyDescent="0.25">
      <c r="A30" s="64">
        <v>20</v>
      </c>
      <c r="B30" s="74">
        <v>43137</v>
      </c>
      <c r="C30" s="75" t="s">
        <v>128</v>
      </c>
      <c r="D30" s="82" t="s">
        <v>2</v>
      </c>
      <c r="E30" s="76">
        <v>9</v>
      </c>
    </row>
    <row r="31" spans="1:6" ht="15" customHeight="1" x14ac:dyDescent="0.25">
      <c r="A31" s="64">
        <v>21</v>
      </c>
      <c r="B31" s="74">
        <v>43106</v>
      </c>
      <c r="C31" s="75" t="s">
        <v>98</v>
      </c>
      <c r="D31" s="82" t="s">
        <v>2</v>
      </c>
      <c r="E31" s="76">
        <v>9</v>
      </c>
    </row>
    <row r="32" spans="1:6" ht="15" customHeight="1" x14ac:dyDescent="0.25">
      <c r="A32" s="64">
        <v>22</v>
      </c>
      <c r="B32" s="74">
        <v>43107</v>
      </c>
      <c r="C32" s="75" t="s">
        <v>99</v>
      </c>
      <c r="D32" s="82" t="s">
        <v>2</v>
      </c>
      <c r="E32" s="76">
        <v>9</v>
      </c>
    </row>
    <row r="33" spans="1:5" ht="15" customHeight="1" x14ac:dyDescent="0.25">
      <c r="A33" s="64">
        <v>23</v>
      </c>
      <c r="B33" s="74">
        <v>43108</v>
      </c>
      <c r="C33" s="75" t="s">
        <v>100</v>
      </c>
      <c r="D33" s="82" t="s">
        <v>2</v>
      </c>
      <c r="E33" s="76">
        <v>9</v>
      </c>
    </row>
    <row r="34" spans="1:5" ht="15" customHeight="1" x14ac:dyDescent="0.25">
      <c r="A34" s="64">
        <v>24</v>
      </c>
      <c r="B34" s="74">
        <v>43109</v>
      </c>
      <c r="C34" s="75" t="s">
        <v>101</v>
      </c>
      <c r="D34" s="82" t="s">
        <v>2</v>
      </c>
      <c r="E34" s="76">
        <v>9</v>
      </c>
    </row>
    <row r="35" spans="1:5" ht="15" customHeight="1" x14ac:dyDescent="0.25">
      <c r="A35" s="64">
        <v>25</v>
      </c>
      <c r="B35" s="74">
        <v>43110</v>
      </c>
      <c r="C35" s="75" t="s">
        <v>102</v>
      </c>
      <c r="D35" s="82" t="s">
        <v>2</v>
      </c>
      <c r="E35" s="76">
        <v>9</v>
      </c>
    </row>
    <row r="36" spans="1:5" ht="15" customHeight="1" x14ac:dyDescent="0.25">
      <c r="A36" s="64">
        <v>26</v>
      </c>
      <c r="B36" s="74">
        <v>43112</v>
      </c>
      <c r="C36" s="75" t="s">
        <v>105</v>
      </c>
      <c r="D36" s="82" t="s">
        <v>2</v>
      </c>
      <c r="E36" s="76">
        <v>9</v>
      </c>
    </row>
    <row r="37" spans="1:5" ht="15" customHeight="1" x14ac:dyDescent="0.25">
      <c r="A37" s="64">
        <v>27</v>
      </c>
      <c r="B37" s="74">
        <v>43113</v>
      </c>
      <c r="C37" s="75" t="s">
        <v>106</v>
      </c>
      <c r="D37" s="82" t="s">
        <v>2</v>
      </c>
      <c r="E37" s="76">
        <v>9</v>
      </c>
    </row>
    <row r="38" spans="1:5" ht="15" customHeight="1" x14ac:dyDescent="0.25">
      <c r="A38" s="64">
        <v>28</v>
      </c>
      <c r="B38" s="74">
        <v>43114</v>
      </c>
      <c r="C38" s="75" t="s">
        <v>107</v>
      </c>
      <c r="D38" s="82" t="s">
        <v>2</v>
      </c>
      <c r="E38" s="76">
        <v>9</v>
      </c>
    </row>
    <row r="39" spans="1:5" ht="15" customHeight="1" x14ac:dyDescent="0.25">
      <c r="A39" s="64">
        <v>29</v>
      </c>
      <c r="B39" s="74">
        <v>43115</v>
      </c>
      <c r="C39" s="75" t="s">
        <v>108</v>
      </c>
      <c r="D39" s="82" t="s">
        <v>2</v>
      </c>
      <c r="E39" s="76">
        <v>9</v>
      </c>
    </row>
    <row r="40" spans="1:5" ht="15" customHeight="1" x14ac:dyDescent="0.25">
      <c r="A40" s="64">
        <v>30</v>
      </c>
      <c r="B40" s="74">
        <v>43116</v>
      </c>
      <c r="C40" s="75" t="s">
        <v>109</v>
      </c>
      <c r="D40" s="82" t="s">
        <v>2</v>
      </c>
      <c r="E40" s="76">
        <v>9</v>
      </c>
    </row>
    <row r="41" spans="1:5" ht="15" customHeight="1" x14ac:dyDescent="0.25">
      <c r="A41" s="64">
        <v>31</v>
      </c>
      <c r="B41" s="74">
        <v>43117</v>
      </c>
      <c r="C41" s="75" t="s">
        <v>110</v>
      </c>
      <c r="D41" s="82" t="s">
        <v>2</v>
      </c>
      <c r="E41" s="76">
        <v>9</v>
      </c>
    </row>
    <row r="42" spans="1:5" ht="15" customHeight="1" x14ac:dyDescent="0.25">
      <c r="A42" s="64">
        <v>32</v>
      </c>
      <c r="B42" s="74">
        <v>43125</v>
      </c>
      <c r="C42" s="75" t="s">
        <v>118</v>
      </c>
      <c r="D42" s="82" t="s">
        <v>2</v>
      </c>
      <c r="E42" s="76">
        <v>9</v>
      </c>
    </row>
    <row r="43" spans="1:5" ht="15" customHeight="1" x14ac:dyDescent="0.25">
      <c r="A43" s="64">
        <v>33</v>
      </c>
      <c r="B43" s="74">
        <v>43119</v>
      </c>
      <c r="C43" s="75" t="s">
        <v>114</v>
      </c>
      <c r="D43" s="82" t="s">
        <v>2</v>
      </c>
      <c r="E43" s="76">
        <v>9</v>
      </c>
    </row>
    <row r="44" spans="1:5" ht="15" customHeight="1" x14ac:dyDescent="0.25">
      <c r="A44" s="64">
        <v>34</v>
      </c>
      <c r="B44" s="74">
        <v>43122</v>
      </c>
      <c r="C44" s="75" t="s">
        <v>115</v>
      </c>
      <c r="D44" s="82" t="s">
        <v>2</v>
      </c>
      <c r="E44" s="76">
        <v>9</v>
      </c>
    </row>
    <row r="45" spans="1:5" ht="15" customHeight="1" x14ac:dyDescent="0.25">
      <c r="A45" s="64">
        <v>35</v>
      </c>
      <c r="B45" s="74">
        <v>43123</v>
      </c>
      <c r="C45" s="75" t="s">
        <v>116</v>
      </c>
      <c r="D45" s="82" t="s">
        <v>2</v>
      </c>
      <c r="E45" s="76">
        <v>9</v>
      </c>
    </row>
    <row r="46" spans="1:5" ht="15" customHeight="1" x14ac:dyDescent="0.25">
      <c r="A46" s="64">
        <v>36</v>
      </c>
      <c r="B46" s="74">
        <v>43124</v>
      </c>
      <c r="C46" s="75" t="s">
        <v>117</v>
      </c>
      <c r="D46" s="82" t="s">
        <v>2</v>
      </c>
      <c r="E46" s="76">
        <v>9</v>
      </c>
    </row>
    <row r="47" spans="1:5" ht="15" customHeight="1" x14ac:dyDescent="0.25">
      <c r="A47" s="64">
        <v>37</v>
      </c>
      <c r="B47" s="74">
        <v>43126</v>
      </c>
      <c r="C47" s="75" t="s">
        <v>119</v>
      </c>
      <c r="D47" s="82" t="s">
        <v>2</v>
      </c>
      <c r="E47" s="76">
        <v>9</v>
      </c>
    </row>
    <row r="48" spans="1:5" ht="15" customHeight="1" x14ac:dyDescent="0.25">
      <c r="A48" s="64">
        <v>38</v>
      </c>
      <c r="B48" s="74">
        <v>43134</v>
      </c>
      <c r="C48" s="75" t="s">
        <v>126</v>
      </c>
      <c r="D48" s="82" t="s">
        <v>2</v>
      </c>
      <c r="E48" s="76">
        <v>9</v>
      </c>
    </row>
    <row r="49" spans="1:5" ht="15" customHeight="1" x14ac:dyDescent="0.25">
      <c r="A49" s="64">
        <v>39</v>
      </c>
      <c r="B49" s="74">
        <v>43133</v>
      </c>
      <c r="C49" s="75" t="s">
        <v>125</v>
      </c>
      <c r="D49" s="82" t="s">
        <v>2</v>
      </c>
      <c r="E49" s="76">
        <v>9</v>
      </c>
    </row>
    <row r="50" spans="1:5" ht="15" customHeight="1" x14ac:dyDescent="0.25">
      <c r="A50" s="64">
        <v>40</v>
      </c>
      <c r="B50" s="74">
        <v>43128</v>
      </c>
      <c r="C50" s="75" t="s">
        <v>121</v>
      </c>
      <c r="D50" s="82" t="s">
        <v>2</v>
      </c>
      <c r="E50" s="76">
        <v>9</v>
      </c>
    </row>
    <row r="51" spans="1:5" ht="15" customHeight="1" x14ac:dyDescent="0.25">
      <c r="A51" s="64">
        <v>41</v>
      </c>
      <c r="B51" s="74">
        <v>43129</v>
      </c>
      <c r="C51" s="75" t="s">
        <v>122</v>
      </c>
      <c r="D51" s="82" t="s">
        <v>2</v>
      </c>
      <c r="E51" s="76">
        <v>9</v>
      </c>
    </row>
    <row r="52" spans="1:5" ht="15" customHeight="1" x14ac:dyDescent="0.25">
      <c r="A52" s="64">
        <v>42</v>
      </c>
      <c r="B52" s="74">
        <v>43143</v>
      </c>
      <c r="C52" s="75" t="s">
        <v>134</v>
      </c>
      <c r="D52" s="82" t="s">
        <v>2</v>
      </c>
      <c r="E52" s="76">
        <v>9</v>
      </c>
    </row>
    <row r="53" spans="1:5" ht="15" customHeight="1" x14ac:dyDescent="0.25">
      <c r="A53" s="64">
        <v>43</v>
      </c>
      <c r="B53" s="74">
        <v>43131</v>
      </c>
      <c r="C53" s="75" t="s">
        <v>124</v>
      </c>
      <c r="D53" s="82" t="s">
        <v>2</v>
      </c>
      <c r="E53" s="76">
        <v>9</v>
      </c>
    </row>
    <row r="54" spans="1:5" ht="15" customHeight="1" x14ac:dyDescent="0.25">
      <c r="A54" s="64">
        <v>44</v>
      </c>
      <c r="B54" s="74">
        <v>43136</v>
      </c>
      <c r="C54" s="75" t="s">
        <v>127</v>
      </c>
      <c r="D54" s="82" t="s">
        <v>2</v>
      </c>
      <c r="E54" s="76">
        <v>9</v>
      </c>
    </row>
    <row r="55" spans="1:5" ht="15" customHeight="1" x14ac:dyDescent="0.25">
      <c r="A55" s="64">
        <v>45</v>
      </c>
      <c r="B55" s="74">
        <v>43138</v>
      </c>
      <c r="C55" s="75" t="s">
        <v>129</v>
      </c>
      <c r="D55" s="82" t="s">
        <v>2</v>
      </c>
      <c r="E55" s="76">
        <v>9</v>
      </c>
    </row>
    <row r="56" spans="1:5" ht="15" customHeight="1" x14ac:dyDescent="0.25">
      <c r="A56" s="64">
        <v>46</v>
      </c>
      <c r="B56" s="74">
        <v>43139</v>
      </c>
      <c r="C56" s="75" t="s">
        <v>130</v>
      </c>
      <c r="D56" s="82" t="s">
        <v>2</v>
      </c>
      <c r="E56" s="76">
        <v>9</v>
      </c>
    </row>
    <row r="57" spans="1:5" ht="15" customHeight="1" x14ac:dyDescent="0.25">
      <c r="A57" s="64">
        <v>47</v>
      </c>
      <c r="B57" s="74">
        <v>43140</v>
      </c>
      <c r="C57" s="75" t="s">
        <v>131</v>
      </c>
      <c r="D57" s="82" t="s">
        <v>2</v>
      </c>
      <c r="E57" s="76">
        <v>9</v>
      </c>
    </row>
    <row r="58" spans="1:5" ht="15" customHeight="1" x14ac:dyDescent="0.25">
      <c r="A58" s="64">
        <v>48</v>
      </c>
      <c r="B58" s="74">
        <v>43141</v>
      </c>
      <c r="C58" s="75" t="s">
        <v>132</v>
      </c>
      <c r="D58" s="82" t="s">
        <v>2</v>
      </c>
      <c r="E58" s="76">
        <v>9</v>
      </c>
    </row>
    <row r="59" spans="1:5" ht="15" customHeight="1" x14ac:dyDescent="0.25">
      <c r="A59" s="64">
        <v>49</v>
      </c>
      <c r="B59" s="74">
        <v>43142</v>
      </c>
      <c r="C59" s="75" t="s">
        <v>133</v>
      </c>
      <c r="D59" s="82" t="s">
        <v>2</v>
      </c>
      <c r="E59" s="76">
        <v>9</v>
      </c>
    </row>
    <row r="60" spans="1:5" ht="15" customHeight="1" x14ac:dyDescent="0.25">
      <c r="A60" s="64"/>
      <c r="B60" s="190" t="s">
        <v>135</v>
      </c>
      <c r="C60" s="190"/>
      <c r="D60" s="190"/>
      <c r="E60" s="190"/>
    </row>
    <row r="61" spans="1:5" ht="15" customHeight="1" x14ac:dyDescent="0.25">
      <c r="A61" s="64"/>
      <c r="B61" s="191" t="s">
        <v>136</v>
      </c>
      <c r="C61" s="191"/>
      <c r="D61" s="191"/>
      <c r="E61" s="191"/>
    </row>
    <row r="62" spans="1:5" ht="15" customHeight="1" x14ac:dyDescent="0.25">
      <c r="A62" s="64">
        <v>50</v>
      </c>
      <c r="B62" s="74">
        <v>43111</v>
      </c>
      <c r="C62" s="75" t="s">
        <v>104</v>
      </c>
      <c r="D62" s="82" t="s">
        <v>2</v>
      </c>
      <c r="E62" s="76">
        <v>9</v>
      </c>
    </row>
    <row r="63" spans="1:5" ht="15" customHeight="1" x14ac:dyDescent="0.25">
      <c r="A63" s="64">
        <v>51</v>
      </c>
      <c r="B63" s="74">
        <v>43112</v>
      </c>
      <c r="C63" s="75" t="s">
        <v>105</v>
      </c>
      <c r="D63" s="82" t="s">
        <v>2</v>
      </c>
      <c r="E63" s="76">
        <v>9</v>
      </c>
    </row>
    <row r="64" spans="1:5" ht="15" customHeight="1" x14ac:dyDescent="0.25">
      <c r="A64" s="64">
        <v>52</v>
      </c>
      <c r="B64" s="74">
        <v>43113</v>
      </c>
      <c r="C64" s="75" t="s">
        <v>106</v>
      </c>
      <c r="D64" s="82" t="s">
        <v>2</v>
      </c>
      <c r="E64" s="76">
        <v>9</v>
      </c>
    </row>
    <row r="65" spans="1:5" ht="15" customHeight="1" x14ac:dyDescent="0.25">
      <c r="A65" s="64">
        <v>53</v>
      </c>
      <c r="B65" s="74">
        <v>43114</v>
      </c>
      <c r="C65" s="75" t="s">
        <v>107</v>
      </c>
      <c r="D65" s="82" t="s">
        <v>2</v>
      </c>
      <c r="E65" s="76">
        <v>9</v>
      </c>
    </row>
    <row r="66" spans="1:5" ht="15" customHeight="1" x14ac:dyDescent="0.25">
      <c r="A66" s="64">
        <v>54</v>
      </c>
      <c r="B66" s="74">
        <v>43115</v>
      </c>
      <c r="C66" s="75" t="s">
        <v>108</v>
      </c>
      <c r="D66" s="82" t="s">
        <v>2</v>
      </c>
      <c r="E66" s="76">
        <v>9</v>
      </c>
    </row>
    <row r="67" spans="1:5" ht="15" customHeight="1" x14ac:dyDescent="0.25">
      <c r="A67" s="64">
        <v>55</v>
      </c>
      <c r="B67" s="74">
        <v>43116</v>
      </c>
      <c r="C67" s="75" t="s">
        <v>109</v>
      </c>
      <c r="D67" s="82" t="s">
        <v>2</v>
      </c>
      <c r="E67" s="76">
        <v>9</v>
      </c>
    </row>
    <row r="68" spans="1:5" ht="15" customHeight="1" x14ac:dyDescent="0.25">
      <c r="A68" s="64">
        <v>56</v>
      </c>
      <c r="B68" s="74">
        <v>43117</v>
      </c>
      <c r="C68" s="75" t="s">
        <v>110</v>
      </c>
      <c r="D68" s="82" t="s">
        <v>2</v>
      </c>
      <c r="E68" s="76">
        <v>9</v>
      </c>
    </row>
    <row r="69" spans="1:5" ht="15" customHeight="1" x14ac:dyDescent="0.25">
      <c r="A69" s="64"/>
      <c r="B69" s="191" t="s">
        <v>137</v>
      </c>
      <c r="C69" s="191"/>
      <c r="D69" s="191"/>
      <c r="E69" s="191"/>
    </row>
    <row r="70" spans="1:5" ht="15" customHeight="1" x14ac:dyDescent="0.25">
      <c r="A70" s="64">
        <v>57</v>
      </c>
      <c r="B70" s="74">
        <v>43118</v>
      </c>
      <c r="C70" s="75" t="s">
        <v>111</v>
      </c>
      <c r="D70" s="82" t="s">
        <v>2</v>
      </c>
      <c r="E70" s="76">
        <v>9</v>
      </c>
    </row>
    <row r="71" spans="1:5" ht="15" customHeight="1" x14ac:dyDescent="0.25">
      <c r="A71" s="64">
        <v>58</v>
      </c>
      <c r="B71" s="74">
        <v>43120</v>
      </c>
      <c r="C71" s="75" t="s">
        <v>112</v>
      </c>
      <c r="D71" s="82" t="s">
        <v>2</v>
      </c>
      <c r="E71" s="76">
        <v>9</v>
      </c>
    </row>
    <row r="72" spans="1:5" ht="15" customHeight="1" x14ac:dyDescent="0.25">
      <c r="A72" s="64">
        <v>59</v>
      </c>
      <c r="B72" s="74">
        <v>43121</v>
      </c>
      <c r="C72" s="75" t="s">
        <v>113</v>
      </c>
      <c r="D72" s="82" t="s">
        <v>2</v>
      </c>
      <c r="E72" s="76">
        <v>9</v>
      </c>
    </row>
    <row r="73" spans="1:5" ht="15" customHeight="1" x14ac:dyDescent="0.25">
      <c r="A73" s="64">
        <v>60</v>
      </c>
      <c r="B73" s="74">
        <v>43119</v>
      </c>
      <c r="C73" s="75" t="s">
        <v>114</v>
      </c>
      <c r="D73" s="82" t="s">
        <v>2</v>
      </c>
      <c r="E73" s="76">
        <v>9</v>
      </c>
    </row>
    <row r="74" spans="1:5" ht="15" customHeight="1" x14ac:dyDescent="0.25">
      <c r="A74" s="64">
        <v>61</v>
      </c>
      <c r="B74" s="74">
        <v>43122</v>
      </c>
      <c r="C74" s="75" t="s">
        <v>115</v>
      </c>
      <c r="D74" s="82" t="s">
        <v>2</v>
      </c>
      <c r="E74" s="76">
        <v>9</v>
      </c>
    </row>
    <row r="75" spans="1:5" ht="15" customHeight="1" x14ac:dyDescent="0.25">
      <c r="A75" s="64">
        <v>62</v>
      </c>
      <c r="B75" s="74">
        <v>43123</v>
      </c>
      <c r="C75" s="75" t="s">
        <v>116</v>
      </c>
      <c r="D75" s="82" t="s">
        <v>2</v>
      </c>
      <c r="E75" s="76">
        <v>9</v>
      </c>
    </row>
    <row r="76" spans="1:5" ht="15" customHeight="1" x14ac:dyDescent="0.25">
      <c r="A76" s="64">
        <v>63</v>
      </c>
      <c r="B76" s="74">
        <v>43124</v>
      </c>
      <c r="C76" s="75" t="s">
        <v>117</v>
      </c>
      <c r="D76" s="82" t="s">
        <v>2</v>
      </c>
      <c r="E76" s="76">
        <v>9</v>
      </c>
    </row>
    <row r="77" spans="1:5" ht="15" customHeight="1" x14ac:dyDescent="0.25">
      <c r="A77" s="64">
        <v>64</v>
      </c>
      <c r="B77" s="74">
        <v>43125</v>
      </c>
      <c r="C77" s="75" t="s">
        <v>118</v>
      </c>
      <c r="D77" s="82" t="s">
        <v>2</v>
      </c>
      <c r="E77" s="76">
        <v>9</v>
      </c>
    </row>
    <row r="78" spans="1:5" ht="15" customHeight="1" x14ac:dyDescent="0.25">
      <c r="A78" s="64">
        <v>65</v>
      </c>
      <c r="B78" s="74">
        <v>43126</v>
      </c>
      <c r="C78" s="75" t="s">
        <v>119</v>
      </c>
      <c r="D78" s="82" t="s">
        <v>2</v>
      </c>
      <c r="E78" s="76">
        <v>9</v>
      </c>
    </row>
    <row r="79" spans="1:5" ht="15" customHeight="1" x14ac:dyDescent="0.25">
      <c r="A79" s="64"/>
      <c r="B79" s="191" t="s">
        <v>138</v>
      </c>
      <c r="C79" s="191"/>
      <c r="D79" s="191"/>
      <c r="E79" s="191"/>
    </row>
    <row r="80" spans="1:5" ht="15" customHeight="1" x14ac:dyDescent="0.25">
      <c r="A80" s="64">
        <v>66</v>
      </c>
      <c r="B80" s="74">
        <v>43127</v>
      </c>
      <c r="C80" s="75" t="s">
        <v>120</v>
      </c>
      <c r="D80" s="82" t="s">
        <v>2</v>
      </c>
      <c r="E80" s="76">
        <v>9</v>
      </c>
    </row>
    <row r="81" spans="1:5" ht="15" customHeight="1" x14ac:dyDescent="0.25">
      <c r="A81" s="64">
        <v>67</v>
      </c>
      <c r="B81" s="74">
        <v>43128</v>
      </c>
      <c r="C81" s="75" t="s">
        <v>121</v>
      </c>
      <c r="D81" s="82" t="s">
        <v>2</v>
      </c>
      <c r="E81" s="76">
        <v>9</v>
      </c>
    </row>
    <row r="82" spans="1:5" ht="15" customHeight="1" x14ac:dyDescent="0.25">
      <c r="A82" s="64">
        <v>68</v>
      </c>
      <c r="B82" s="74">
        <v>43129</v>
      </c>
      <c r="C82" s="75" t="s">
        <v>122</v>
      </c>
      <c r="D82" s="82" t="s">
        <v>2</v>
      </c>
      <c r="E82" s="76">
        <v>9</v>
      </c>
    </row>
    <row r="83" spans="1:5" ht="15" customHeight="1" x14ac:dyDescent="0.25">
      <c r="A83" s="64"/>
      <c r="B83" s="191" t="s">
        <v>139</v>
      </c>
      <c r="C83" s="191"/>
      <c r="D83" s="191"/>
      <c r="E83" s="191"/>
    </row>
    <row r="84" spans="1:5" ht="15" customHeight="1" x14ac:dyDescent="0.25">
      <c r="A84" s="64">
        <v>69</v>
      </c>
      <c r="B84" s="74">
        <v>43135</v>
      </c>
      <c r="C84" s="75" t="s">
        <v>123</v>
      </c>
      <c r="D84" s="82" t="s">
        <v>2</v>
      </c>
      <c r="E84" s="76">
        <v>9</v>
      </c>
    </row>
    <row r="85" spans="1:5" ht="15" customHeight="1" x14ac:dyDescent="0.25">
      <c r="A85" s="64">
        <v>70</v>
      </c>
      <c r="B85" s="74">
        <v>43131</v>
      </c>
      <c r="C85" s="75" t="s">
        <v>124</v>
      </c>
      <c r="D85" s="82" t="s">
        <v>2</v>
      </c>
      <c r="E85" s="76">
        <v>9</v>
      </c>
    </row>
    <row r="86" spans="1:5" ht="15" customHeight="1" x14ac:dyDescent="0.25">
      <c r="A86" s="64">
        <v>71</v>
      </c>
      <c r="B86" s="74">
        <v>43133</v>
      </c>
      <c r="C86" s="75" t="s">
        <v>125</v>
      </c>
      <c r="D86" s="82" t="s">
        <v>2</v>
      </c>
      <c r="E86" s="76">
        <v>9</v>
      </c>
    </row>
    <row r="87" spans="1:5" ht="15" customHeight="1" x14ac:dyDescent="0.25">
      <c r="A87" s="64">
        <v>72</v>
      </c>
      <c r="B87" s="74">
        <v>43134</v>
      </c>
      <c r="C87" s="75" t="s">
        <v>126</v>
      </c>
      <c r="D87" s="82" t="s">
        <v>2</v>
      </c>
      <c r="E87" s="76">
        <v>9</v>
      </c>
    </row>
    <row r="88" spans="1:5" ht="15" customHeight="1" x14ac:dyDescent="0.25">
      <c r="A88" s="64">
        <v>73</v>
      </c>
      <c r="B88" s="74">
        <v>43136</v>
      </c>
      <c r="C88" s="75" t="s">
        <v>127</v>
      </c>
      <c r="D88" s="82" t="s">
        <v>2</v>
      </c>
      <c r="E88" s="76">
        <v>9</v>
      </c>
    </row>
    <row r="89" spans="1:5" ht="15" customHeight="1" x14ac:dyDescent="0.25">
      <c r="A89" s="64"/>
      <c r="B89" s="191" t="s">
        <v>140</v>
      </c>
      <c r="C89" s="191"/>
      <c r="D89" s="191"/>
      <c r="E89" s="191"/>
    </row>
    <row r="90" spans="1:5" ht="15" customHeight="1" x14ac:dyDescent="0.25">
      <c r="A90" s="64">
        <v>74</v>
      </c>
      <c r="B90" s="74">
        <v>43137</v>
      </c>
      <c r="C90" s="75" t="s">
        <v>128</v>
      </c>
      <c r="D90" s="82" t="s">
        <v>2</v>
      </c>
      <c r="E90" s="76">
        <v>9</v>
      </c>
    </row>
    <row r="91" spans="1:5" ht="15" customHeight="1" x14ac:dyDescent="0.25">
      <c r="A91" s="64">
        <v>75</v>
      </c>
      <c r="B91" s="74">
        <v>43138</v>
      </c>
      <c r="C91" s="75" t="s">
        <v>129</v>
      </c>
      <c r="D91" s="82" t="s">
        <v>2</v>
      </c>
      <c r="E91" s="76">
        <v>9</v>
      </c>
    </row>
    <row r="92" spans="1:5" ht="15" customHeight="1" x14ac:dyDescent="0.25">
      <c r="A92" s="64">
        <v>76</v>
      </c>
      <c r="B92" s="74">
        <v>43139</v>
      </c>
      <c r="C92" s="75" t="s">
        <v>130</v>
      </c>
      <c r="D92" s="82" t="s">
        <v>2</v>
      </c>
      <c r="E92" s="76">
        <v>9</v>
      </c>
    </row>
    <row r="93" spans="1:5" ht="15" customHeight="1" x14ac:dyDescent="0.25">
      <c r="A93" s="64">
        <v>77</v>
      </c>
      <c r="B93" s="74">
        <v>43140</v>
      </c>
      <c r="C93" s="75" t="s">
        <v>131</v>
      </c>
      <c r="D93" s="82" t="s">
        <v>2</v>
      </c>
      <c r="E93" s="76">
        <v>9</v>
      </c>
    </row>
    <row r="94" spans="1:5" ht="15" customHeight="1" x14ac:dyDescent="0.25">
      <c r="A94" s="64">
        <v>78</v>
      </c>
      <c r="B94" s="74">
        <v>43141</v>
      </c>
      <c r="C94" s="75" t="s">
        <v>132</v>
      </c>
      <c r="D94" s="82" t="s">
        <v>2</v>
      </c>
      <c r="E94" s="76">
        <v>9</v>
      </c>
    </row>
    <row r="95" spans="1:5" ht="15" customHeight="1" x14ac:dyDescent="0.25">
      <c r="A95" s="64">
        <v>79</v>
      </c>
      <c r="B95" s="74">
        <v>43142</v>
      </c>
      <c r="C95" s="75" t="s">
        <v>133</v>
      </c>
      <c r="D95" s="82" t="s">
        <v>2</v>
      </c>
      <c r="E95" s="76">
        <v>9</v>
      </c>
    </row>
    <row r="96" spans="1:5" ht="15" customHeight="1" x14ac:dyDescent="0.25">
      <c r="A96" s="64">
        <v>80</v>
      </c>
      <c r="B96" s="74">
        <v>43143</v>
      </c>
      <c r="C96" s="75" t="s">
        <v>134</v>
      </c>
      <c r="D96" s="82" t="s">
        <v>2</v>
      </c>
      <c r="E96" s="76">
        <v>9</v>
      </c>
    </row>
    <row r="97" spans="1:5" ht="15" customHeight="1" x14ac:dyDescent="0.25">
      <c r="A97" s="64"/>
      <c r="B97" s="190" t="s">
        <v>141</v>
      </c>
      <c r="C97" s="190"/>
      <c r="D97" s="190"/>
      <c r="E97" s="190"/>
    </row>
    <row r="98" spans="1:5" ht="15" customHeight="1" x14ac:dyDescent="0.25">
      <c r="A98" s="64"/>
      <c r="B98" s="191" t="s">
        <v>142</v>
      </c>
      <c r="C98" s="191"/>
      <c r="D98" s="191"/>
      <c r="E98" s="191"/>
    </row>
    <row r="99" spans="1:5" ht="15" customHeight="1" x14ac:dyDescent="0.25">
      <c r="A99" s="64">
        <v>81</v>
      </c>
      <c r="B99" s="74">
        <v>21421</v>
      </c>
      <c r="C99" s="75" t="s">
        <v>143</v>
      </c>
      <c r="D99" s="82" t="s">
        <v>2</v>
      </c>
      <c r="E99" s="76">
        <v>6</v>
      </c>
    </row>
    <row r="100" spans="1:5" ht="15" customHeight="1" x14ac:dyDescent="0.25">
      <c r="A100" s="64">
        <v>82</v>
      </c>
      <c r="B100" s="74">
        <v>50036</v>
      </c>
      <c r="C100" s="75" t="s">
        <v>144</v>
      </c>
      <c r="D100" s="82" t="s">
        <v>2</v>
      </c>
      <c r="E100" s="76">
        <v>6</v>
      </c>
    </row>
    <row r="101" spans="1:5" ht="15" customHeight="1" x14ac:dyDescent="0.25">
      <c r="A101" s="64">
        <v>83</v>
      </c>
      <c r="B101" s="74">
        <v>21741</v>
      </c>
      <c r="C101" s="75" t="s">
        <v>145</v>
      </c>
      <c r="D101" s="82" t="s">
        <v>2</v>
      </c>
      <c r="E101" s="76">
        <v>6</v>
      </c>
    </row>
    <row r="102" spans="1:5" ht="15" customHeight="1" x14ac:dyDescent="0.25">
      <c r="A102" s="64">
        <v>84</v>
      </c>
      <c r="B102" s="74">
        <v>41008</v>
      </c>
      <c r="C102" s="75" t="s">
        <v>146</v>
      </c>
      <c r="D102" s="82" t="s">
        <v>2</v>
      </c>
      <c r="E102" s="76">
        <v>8</v>
      </c>
    </row>
    <row r="103" spans="1:5" ht="15" customHeight="1" x14ac:dyDescent="0.25">
      <c r="A103" s="64"/>
      <c r="B103" s="191" t="s">
        <v>147</v>
      </c>
      <c r="C103" s="191"/>
      <c r="D103" s="191"/>
      <c r="E103" s="191"/>
    </row>
    <row r="104" spans="1:5" ht="15" customHeight="1" x14ac:dyDescent="0.25">
      <c r="A104" s="64">
        <v>84</v>
      </c>
      <c r="B104" s="74">
        <v>70101</v>
      </c>
      <c r="C104" s="75" t="s">
        <v>148</v>
      </c>
      <c r="D104" s="82" t="s">
        <v>2</v>
      </c>
      <c r="E104" s="76">
        <v>6</v>
      </c>
    </row>
    <row r="105" spans="1:5" ht="15" customHeight="1" x14ac:dyDescent="0.25">
      <c r="A105" s="64">
        <v>85</v>
      </c>
      <c r="B105" s="74">
        <v>90072</v>
      </c>
      <c r="C105" s="75" t="s">
        <v>149</v>
      </c>
      <c r="D105" s="82" t="s">
        <v>2</v>
      </c>
      <c r="E105" s="76">
        <v>5</v>
      </c>
    </row>
    <row r="106" spans="1:5" ht="15" customHeight="1" x14ac:dyDescent="0.25">
      <c r="A106" s="64">
        <v>86</v>
      </c>
      <c r="B106" s="74">
        <v>70107</v>
      </c>
      <c r="C106" s="75" t="s">
        <v>150</v>
      </c>
      <c r="D106" s="82" t="s">
        <v>2</v>
      </c>
      <c r="E106" s="76">
        <v>5</v>
      </c>
    </row>
    <row r="107" spans="1:5" ht="15" customHeight="1" x14ac:dyDescent="0.25">
      <c r="A107" s="64">
        <v>87</v>
      </c>
      <c r="B107" s="74">
        <v>70102</v>
      </c>
      <c r="C107" s="75" t="s">
        <v>151</v>
      </c>
      <c r="D107" s="82" t="s">
        <v>2</v>
      </c>
      <c r="E107" s="76">
        <v>5</v>
      </c>
    </row>
    <row r="108" spans="1:5" ht="15" customHeight="1" x14ac:dyDescent="0.25">
      <c r="A108" s="64">
        <v>88</v>
      </c>
      <c r="B108" s="74">
        <v>70103</v>
      </c>
      <c r="C108" s="75" t="s">
        <v>152</v>
      </c>
      <c r="D108" s="82" t="s">
        <v>2</v>
      </c>
      <c r="E108" s="76">
        <v>6</v>
      </c>
    </row>
    <row r="109" spans="1:5" ht="15" customHeight="1" x14ac:dyDescent="0.25">
      <c r="A109" s="64">
        <v>89</v>
      </c>
      <c r="B109" s="74">
        <v>70104</v>
      </c>
      <c r="C109" s="75" t="s">
        <v>153</v>
      </c>
      <c r="D109" s="82" t="s">
        <v>2</v>
      </c>
      <c r="E109" s="76">
        <v>5</v>
      </c>
    </row>
    <row r="110" spans="1:5" ht="15" customHeight="1" x14ac:dyDescent="0.25">
      <c r="A110" s="64">
        <v>90</v>
      </c>
      <c r="B110" s="74">
        <v>70105</v>
      </c>
      <c r="C110" s="75" t="s">
        <v>154</v>
      </c>
      <c r="D110" s="82" t="s">
        <v>2</v>
      </c>
      <c r="E110" s="76">
        <v>5</v>
      </c>
    </row>
    <row r="111" spans="1:5" ht="15" customHeight="1" x14ac:dyDescent="0.25">
      <c r="A111" s="64"/>
      <c r="B111" s="191" t="s">
        <v>155</v>
      </c>
      <c r="C111" s="191"/>
      <c r="D111" s="191"/>
      <c r="E111" s="191"/>
    </row>
    <row r="112" spans="1:5" ht="15" customHeight="1" x14ac:dyDescent="0.25">
      <c r="A112" s="64">
        <v>91</v>
      </c>
      <c r="B112" s="74">
        <v>40215</v>
      </c>
      <c r="C112" s="75" t="s">
        <v>156</v>
      </c>
      <c r="D112" s="82" t="s">
        <v>2</v>
      </c>
      <c r="E112" s="76">
        <v>7</v>
      </c>
    </row>
    <row r="113" spans="1:5" ht="15" customHeight="1" x14ac:dyDescent="0.25">
      <c r="A113" s="64">
        <v>92</v>
      </c>
      <c r="B113" s="74">
        <v>40216</v>
      </c>
      <c r="C113" s="75" t="s">
        <v>157</v>
      </c>
      <c r="D113" s="82" t="s">
        <v>2</v>
      </c>
      <c r="E113" s="76">
        <v>7</v>
      </c>
    </row>
    <row r="114" spans="1:5" ht="15" customHeight="1" x14ac:dyDescent="0.25">
      <c r="A114" s="64">
        <v>93</v>
      </c>
      <c r="B114" s="74">
        <v>40217</v>
      </c>
      <c r="C114" s="75" t="s">
        <v>158</v>
      </c>
      <c r="D114" s="82" t="s">
        <v>2</v>
      </c>
      <c r="E114" s="76">
        <v>3</v>
      </c>
    </row>
    <row r="115" spans="1:5" ht="15" customHeight="1" x14ac:dyDescent="0.25">
      <c r="A115" s="64">
        <v>94</v>
      </c>
      <c r="B115" s="74">
        <v>40010</v>
      </c>
      <c r="C115" s="75" t="s">
        <v>159</v>
      </c>
      <c r="D115" s="82" t="s">
        <v>2</v>
      </c>
      <c r="E115" s="76">
        <v>4</v>
      </c>
    </row>
    <row r="116" spans="1:5" ht="15" customHeight="1" x14ac:dyDescent="0.25">
      <c r="A116" s="64">
        <v>95</v>
      </c>
      <c r="B116" s="74">
        <v>40218</v>
      </c>
      <c r="C116" s="75" t="s">
        <v>160</v>
      </c>
      <c r="D116" s="82" t="s">
        <v>2</v>
      </c>
      <c r="E116" s="76">
        <v>1</v>
      </c>
    </row>
    <row r="117" spans="1:5" ht="15" customHeight="1" x14ac:dyDescent="0.25">
      <c r="A117" s="64">
        <v>96</v>
      </c>
      <c r="B117" s="74">
        <v>40219</v>
      </c>
      <c r="C117" s="75" t="s">
        <v>161</v>
      </c>
      <c r="D117" s="82" t="s">
        <v>2</v>
      </c>
      <c r="E117" s="76">
        <v>1</v>
      </c>
    </row>
    <row r="118" spans="1:5" ht="15" customHeight="1" x14ac:dyDescent="0.25">
      <c r="A118" s="64"/>
      <c r="B118" s="191" t="s">
        <v>162</v>
      </c>
      <c r="C118" s="191"/>
      <c r="D118" s="191"/>
      <c r="E118" s="191"/>
    </row>
    <row r="119" spans="1:5" ht="15" customHeight="1" x14ac:dyDescent="0.25">
      <c r="A119" s="64">
        <v>97</v>
      </c>
      <c r="B119" s="74">
        <v>500711</v>
      </c>
      <c r="C119" s="75" t="s">
        <v>163</v>
      </c>
      <c r="D119" s="82" t="s">
        <v>2</v>
      </c>
      <c r="E119" s="76">
        <v>9</v>
      </c>
    </row>
    <row r="120" spans="1:5" ht="15" customHeight="1" x14ac:dyDescent="0.25">
      <c r="A120" s="64">
        <v>98</v>
      </c>
      <c r="B120" s="74">
        <v>501611</v>
      </c>
      <c r="C120" s="75" t="s">
        <v>164</v>
      </c>
      <c r="D120" s="82" t="s">
        <v>2</v>
      </c>
      <c r="E120" s="76">
        <v>9</v>
      </c>
    </row>
    <row r="121" spans="1:5" ht="15" customHeight="1" x14ac:dyDescent="0.25">
      <c r="A121" s="64">
        <v>99</v>
      </c>
      <c r="B121" s="74">
        <v>500511</v>
      </c>
      <c r="C121" s="75" t="s">
        <v>165</v>
      </c>
      <c r="D121" s="82" t="s">
        <v>2</v>
      </c>
      <c r="E121" s="76">
        <v>9</v>
      </c>
    </row>
    <row r="122" spans="1:5" ht="15" customHeight="1" x14ac:dyDescent="0.25">
      <c r="A122" s="64">
        <v>100</v>
      </c>
      <c r="B122" s="74">
        <v>500911</v>
      </c>
      <c r="C122" s="75" t="s">
        <v>166</v>
      </c>
      <c r="D122" s="82" t="s">
        <v>2</v>
      </c>
      <c r="E122" s="76">
        <v>6</v>
      </c>
    </row>
    <row r="123" spans="1:5" ht="15" customHeight="1" x14ac:dyDescent="0.25">
      <c r="A123" s="64">
        <v>101</v>
      </c>
      <c r="B123" s="74">
        <v>500851</v>
      </c>
      <c r="C123" s="75" t="s">
        <v>167</v>
      </c>
      <c r="D123" s="82" t="s">
        <v>2</v>
      </c>
      <c r="E123" s="76">
        <v>6</v>
      </c>
    </row>
    <row r="124" spans="1:5" ht="15" customHeight="1" x14ac:dyDescent="0.25">
      <c r="A124" s="64">
        <v>102</v>
      </c>
      <c r="B124" s="74">
        <v>500411</v>
      </c>
      <c r="C124" s="75" t="s">
        <v>168</v>
      </c>
      <c r="D124" s="82" t="s">
        <v>2</v>
      </c>
      <c r="E124" s="76">
        <v>9</v>
      </c>
    </row>
    <row r="125" spans="1:5" ht="15" customHeight="1" x14ac:dyDescent="0.25">
      <c r="A125" s="64">
        <v>103</v>
      </c>
      <c r="B125" s="74">
        <v>501111</v>
      </c>
      <c r="C125" s="75" t="s">
        <v>169</v>
      </c>
      <c r="D125" s="82" t="s">
        <v>2</v>
      </c>
      <c r="E125" s="76">
        <v>6</v>
      </c>
    </row>
    <row r="126" spans="1:5" ht="15" customHeight="1" x14ac:dyDescent="0.25">
      <c r="A126" s="64">
        <v>104</v>
      </c>
      <c r="B126" s="74">
        <v>501551</v>
      </c>
      <c r="C126" s="75" t="s">
        <v>170</v>
      </c>
      <c r="D126" s="82" t="s">
        <v>2</v>
      </c>
      <c r="E126" s="76">
        <v>9</v>
      </c>
    </row>
    <row r="127" spans="1:5" ht="15" customHeight="1" x14ac:dyDescent="0.25">
      <c r="A127" s="64"/>
      <c r="B127" s="191" t="s">
        <v>171</v>
      </c>
      <c r="C127" s="191"/>
      <c r="D127" s="191"/>
      <c r="E127" s="191"/>
    </row>
    <row r="128" spans="1:5" ht="15" customHeight="1" x14ac:dyDescent="0.25">
      <c r="A128" s="64">
        <v>105</v>
      </c>
      <c r="B128" s="74">
        <v>40034</v>
      </c>
      <c r="C128" s="75" t="s">
        <v>172</v>
      </c>
      <c r="D128" s="82" t="s">
        <v>2</v>
      </c>
      <c r="E128" s="76">
        <v>7</v>
      </c>
    </row>
    <row r="129" spans="1:5" ht="15" customHeight="1" x14ac:dyDescent="0.25">
      <c r="A129" s="64">
        <v>106</v>
      </c>
      <c r="B129" s="74">
        <v>40035</v>
      </c>
      <c r="C129" s="75" t="s">
        <v>173</v>
      </c>
      <c r="D129" s="82" t="s">
        <v>2</v>
      </c>
      <c r="E129" s="76">
        <v>6</v>
      </c>
    </row>
    <row r="130" spans="1:5" ht="15" customHeight="1" x14ac:dyDescent="0.25">
      <c r="A130" s="64">
        <v>107</v>
      </c>
      <c r="B130" s="74">
        <v>40080</v>
      </c>
      <c r="C130" s="75" t="s">
        <v>174</v>
      </c>
      <c r="D130" s="82" t="s">
        <v>2</v>
      </c>
      <c r="E130" s="76">
        <v>4</v>
      </c>
    </row>
    <row r="131" spans="1:5" ht="15" customHeight="1" x14ac:dyDescent="0.25">
      <c r="A131" s="64">
        <v>108</v>
      </c>
      <c r="B131" s="74">
        <v>41995</v>
      </c>
      <c r="C131" s="75" t="s">
        <v>175</v>
      </c>
      <c r="D131" s="82" t="s">
        <v>2</v>
      </c>
      <c r="E131" s="76">
        <v>5</v>
      </c>
    </row>
    <row r="132" spans="1:5" ht="15" customHeight="1" x14ac:dyDescent="0.25">
      <c r="A132" s="64">
        <v>109</v>
      </c>
      <c r="B132" s="74">
        <v>42048</v>
      </c>
      <c r="C132" s="75" t="s">
        <v>176</v>
      </c>
      <c r="D132" s="82" t="s">
        <v>2</v>
      </c>
      <c r="E132" s="76">
        <v>2</v>
      </c>
    </row>
    <row r="133" spans="1:5" ht="15" customHeight="1" x14ac:dyDescent="0.25">
      <c r="A133" s="64">
        <v>110</v>
      </c>
      <c r="B133" s="74">
        <v>41050</v>
      </c>
      <c r="C133" s="75" t="s">
        <v>177</v>
      </c>
      <c r="D133" s="82" t="s">
        <v>2</v>
      </c>
      <c r="E133" s="76">
        <v>2</v>
      </c>
    </row>
    <row r="134" spans="1:5" ht="15" customHeight="1" x14ac:dyDescent="0.25">
      <c r="A134" s="64">
        <v>111</v>
      </c>
      <c r="B134" s="74">
        <v>40085</v>
      </c>
      <c r="C134" s="75" t="s">
        <v>178</v>
      </c>
      <c r="D134" s="82" t="s">
        <v>2</v>
      </c>
      <c r="E134" s="76">
        <v>2</v>
      </c>
    </row>
    <row r="135" spans="1:5" ht="15" customHeight="1" x14ac:dyDescent="0.25">
      <c r="A135" s="64">
        <v>112</v>
      </c>
      <c r="B135" s="74">
        <v>42015</v>
      </c>
      <c r="C135" s="75" t="s">
        <v>179</v>
      </c>
      <c r="D135" s="82" t="s">
        <v>2</v>
      </c>
      <c r="E135" s="76">
        <v>4</v>
      </c>
    </row>
    <row r="136" spans="1:5" ht="15" customHeight="1" x14ac:dyDescent="0.25">
      <c r="A136" s="64">
        <v>113</v>
      </c>
      <c r="B136" s="74">
        <v>41131</v>
      </c>
      <c r="C136" s="75" t="s">
        <v>25</v>
      </c>
      <c r="D136" s="82" t="s">
        <v>2</v>
      </c>
      <c r="E136" s="76">
        <v>4</v>
      </c>
    </row>
    <row r="137" spans="1:5" ht="15" customHeight="1" x14ac:dyDescent="0.25">
      <c r="A137" s="64">
        <v>114</v>
      </c>
      <c r="B137" s="74">
        <v>42009</v>
      </c>
      <c r="C137" s="75" t="s">
        <v>180</v>
      </c>
      <c r="D137" s="82" t="s">
        <v>2</v>
      </c>
      <c r="E137" s="76">
        <v>4</v>
      </c>
    </row>
    <row r="138" spans="1:5" ht="15" customHeight="1" x14ac:dyDescent="0.25">
      <c r="A138" s="64">
        <v>115</v>
      </c>
      <c r="B138" s="74">
        <v>40457</v>
      </c>
      <c r="C138" s="75" t="s">
        <v>181</v>
      </c>
      <c r="D138" s="82" t="s">
        <v>2</v>
      </c>
      <c r="E138" s="76">
        <v>4</v>
      </c>
    </row>
    <row r="139" spans="1:5" ht="15" customHeight="1" x14ac:dyDescent="0.25">
      <c r="A139" s="64">
        <v>116</v>
      </c>
      <c r="B139" s="74">
        <v>40456</v>
      </c>
      <c r="C139" s="75" t="s">
        <v>182</v>
      </c>
      <c r="D139" s="82" t="s">
        <v>2</v>
      </c>
      <c r="E139" s="76">
        <v>4</v>
      </c>
    </row>
    <row r="140" spans="1:5" ht="15" customHeight="1" x14ac:dyDescent="0.25">
      <c r="A140" s="64"/>
      <c r="B140" s="191" t="s">
        <v>183</v>
      </c>
      <c r="C140" s="191"/>
      <c r="D140" s="191"/>
      <c r="E140" s="191"/>
    </row>
    <row r="141" spans="1:5" ht="15" customHeight="1" x14ac:dyDescent="0.25">
      <c r="A141" s="64">
        <v>117</v>
      </c>
      <c r="B141" s="74">
        <v>90130</v>
      </c>
      <c r="C141" s="75" t="s">
        <v>184</v>
      </c>
      <c r="D141" s="82" t="s">
        <v>2</v>
      </c>
      <c r="E141" s="76">
        <v>6</v>
      </c>
    </row>
    <row r="142" spans="1:5" ht="15" customHeight="1" x14ac:dyDescent="0.25">
      <c r="A142" s="64">
        <v>118</v>
      </c>
      <c r="B142" s="74">
        <v>61012</v>
      </c>
      <c r="C142" s="75" t="s">
        <v>185</v>
      </c>
      <c r="D142" s="82" t="s">
        <v>2</v>
      </c>
      <c r="E142" s="76">
        <v>3</v>
      </c>
    </row>
    <row r="143" spans="1:5" ht="15" customHeight="1" x14ac:dyDescent="0.25">
      <c r="A143" s="64">
        <v>119</v>
      </c>
      <c r="B143" s="74">
        <v>61013</v>
      </c>
      <c r="C143" s="75" t="s">
        <v>186</v>
      </c>
      <c r="D143" s="82" t="s">
        <v>2</v>
      </c>
      <c r="E143" s="76">
        <v>3</v>
      </c>
    </row>
    <row r="144" spans="1:5" ht="15" customHeight="1" x14ac:dyDescent="0.25">
      <c r="A144" s="64">
        <v>120</v>
      </c>
      <c r="B144" s="74">
        <v>61013</v>
      </c>
      <c r="C144" s="75" t="s">
        <v>187</v>
      </c>
      <c r="D144" s="82" t="s">
        <v>2</v>
      </c>
      <c r="E144" s="76">
        <v>3</v>
      </c>
    </row>
    <row r="145" spans="1:5" ht="15" customHeight="1" x14ac:dyDescent="0.25">
      <c r="A145" s="64"/>
      <c r="B145" s="191" t="s">
        <v>188</v>
      </c>
      <c r="C145" s="191"/>
      <c r="D145" s="191"/>
      <c r="E145" s="191"/>
    </row>
    <row r="146" spans="1:5" ht="15" customHeight="1" x14ac:dyDescent="0.25">
      <c r="A146" s="64">
        <v>121</v>
      </c>
      <c r="B146" s="74">
        <v>3001</v>
      </c>
      <c r="C146" s="75" t="s">
        <v>189</v>
      </c>
      <c r="D146" s="82" t="s">
        <v>2</v>
      </c>
      <c r="E146" s="76">
        <v>6</v>
      </c>
    </row>
    <row r="147" spans="1:5" ht="15" customHeight="1" x14ac:dyDescent="0.25">
      <c r="A147" s="64">
        <v>122</v>
      </c>
      <c r="B147" s="74">
        <v>3002</v>
      </c>
      <c r="C147" s="75" t="s">
        <v>190</v>
      </c>
      <c r="D147" s="82" t="s">
        <v>2</v>
      </c>
      <c r="E147" s="76">
        <v>6</v>
      </c>
    </row>
    <row r="148" spans="1:5" ht="15" customHeight="1" x14ac:dyDescent="0.25">
      <c r="A148" s="64">
        <v>123</v>
      </c>
      <c r="B148" s="74">
        <v>3009</v>
      </c>
      <c r="C148" s="75" t="s">
        <v>191</v>
      </c>
      <c r="D148" s="82" t="s">
        <v>2</v>
      </c>
      <c r="E148" s="76">
        <v>9</v>
      </c>
    </row>
    <row r="149" spans="1:5" ht="15" customHeight="1" x14ac:dyDescent="0.25">
      <c r="A149" s="64">
        <v>124</v>
      </c>
      <c r="B149" s="74">
        <v>3010</v>
      </c>
      <c r="C149" s="75" t="s">
        <v>192</v>
      </c>
      <c r="D149" s="82" t="s">
        <v>2</v>
      </c>
      <c r="E149" s="76">
        <v>9</v>
      </c>
    </row>
    <row r="150" spans="1:5" ht="15" customHeight="1" x14ac:dyDescent="0.25">
      <c r="A150" s="64">
        <v>125</v>
      </c>
      <c r="B150" s="74">
        <v>3003</v>
      </c>
      <c r="C150" s="75" t="s">
        <v>193</v>
      </c>
      <c r="D150" s="82" t="s">
        <v>2</v>
      </c>
      <c r="E150" s="76">
        <v>6</v>
      </c>
    </row>
    <row r="151" spans="1:5" ht="15" customHeight="1" x14ac:dyDescent="0.25">
      <c r="A151" s="64">
        <v>126</v>
      </c>
      <c r="B151" s="74">
        <v>3004</v>
      </c>
      <c r="C151" s="75" t="s">
        <v>194</v>
      </c>
      <c r="D151" s="82" t="s">
        <v>2</v>
      </c>
      <c r="E151" s="76">
        <v>6</v>
      </c>
    </row>
    <row r="152" spans="1:5" ht="15" customHeight="1" x14ac:dyDescent="0.25">
      <c r="A152" s="64"/>
      <c r="B152" s="191" t="s">
        <v>195</v>
      </c>
      <c r="C152" s="191"/>
      <c r="D152" s="191"/>
      <c r="E152" s="191"/>
    </row>
    <row r="153" spans="1:5" ht="15" customHeight="1" x14ac:dyDescent="0.25">
      <c r="A153" s="64">
        <v>127</v>
      </c>
      <c r="B153" s="74">
        <v>90115</v>
      </c>
      <c r="C153" s="75" t="s">
        <v>196</v>
      </c>
      <c r="D153" s="82" t="s">
        <v>2</v>
      </c>
      <c r="E153" s="76">
        <v>6</v>
      </c>
    </row>
    <row r="154" spans="1:5" ht="15" customHeight="1" x14ac:dyDescent="0.25">
      <c r="A154" s="64">
        <v>128</v>
      </c>
      <c r="B154" s="74">
        <v>90116</v>
      </c>
      <c r="C154" s="75" t="s">
        <v>197</v>
      </c>
      <c r="D154" s="82" t="s">
        <v>2</v>
      </c>
      <c r="E154" s="76">
        <v>6</v>
      </c>
    </row>
    <row r="155" spans="1:5" ht="15" customHeight="1" x14ac:dyDescent="0.25">
      <c r="A155" s="64">
        <v>129</v>
      </c>
      <c r="B155" s="74">
        <v>90117</v>
      </c>
      <c r="C155" s="75" t="s">
        <v>198</v>
      </c>
      <c r="D155" s="82" t="s">
        <v>2</v>
      </c>
      <c r="E155" s="76">
        <v>6</v>
      </c>
    </row>
    <row r="156" spans="1:5" ht="15" customHeight="1" x14ac:dyDescent="0.25">
      <c r="A156" s="64">
        <v>130</v>
      </c>
      <c r="B156" s="74">
        <v>90118</v>
      </c>
      <c r="C156" s="75" t="s">
        <v>199</v>
      </c>
      <c r="D156" s="82" t="s">
        <v>2</v>
      </c>
      <c r="E156" s="76">
        <v>6</v>
      </c>
    </row>
    <row r="157" spans="1:5" ht="15" customHeight="1" x14ac:dyDescent="0.25">
      <c r="A157" s="64">
        <v>131</v>
      </c>
      <c r="B157" s="74">
        <v>90105</v>
      </c>
      <c r="C157" s="75" t="s">
        <v>200</v>
      </c>
      <c r="D157" s="82" t="s">
        <v>2</v>
      </c>
      <c r="E157" s="76">
        <v>6</v>
      </c>
    </row>
    <row r="158" spans="1:5" ht="15" customHeight="1" x14ac:dyDescent="0.25">
      <c r="A158" s="64">
        <v>132</v>
      </c>
      <c r="B158" s="74">
        <v>90119</v>
      </c>
      <c r="C158" s="75" t="s">
        <v>201</v>
      </c>
      <c r="D158" s="82" t="s">
        <v>2</v>
      </c>
      <c r="E158" s="76">
        <v>6</v>
      </c>
    </row>
    <row r="159" spans="1:5" ht="15" customHeight="1" x14ac:dyDescent="0.25">
      <c r="A159" s="64">
        <v>133</v>
      </c>
      <c r="B159" s="74">
        <v>90106</v>
      </c>
      <c r="C159" s="75" t="s">
        <v>202</v>
      </c>
      <c r="D159" s="82" t="s">
        <v>2</v>
      </c>
      <c r="E159" s="76">
        <v>6</v>
      </c>
    </row>
    <row r="160" spans="1:5" ht="15" customHeight="1" x14ac:dyDescent="0.25">
      <c r="A160" s="64"/>
      <c r="B160" s="191" t="s">
        <v>203</v>
      </c>
      <c r="C160" s="191"/>
      <c r="D160" s="191"/>
      <c r="E160" s="191"/>
    </row>
    <row r="161" spans="1:5" ht="15" customHeight="1" x14ac:dyDescent="0.25">
      <c r="A161" s="64">
        <v>134</v>
      </c>
      <c r="B161" s="74">
        <v>42331</v>
      </c>
      <c r="C161" s="75" t="s">
        <v>204</v>
      </c>
      <c r="D161" s="82" t="s">
        <v>2</v>
      </c>
      <c r="E161" s="76">
        <v>3</v>
      </c>
    </row>
    <row r="162" spans="1:5" ht="15" customHeight="1" x14ac:dyDescent="0.25">
      <c r="A162" s="64">
        <v>135</v>
      </c>
      <c r="B162" s="74">
        <v>42332</v>
      </c>
      <c r="C162" s="75" t="s">
        <v>205</v>
      </c>
      <c r="D162" s="82" t="s">
        <v>2</v>
      </c>
      <c r="E162" s="76">
        <v>3</v>
      </c>
    </row>
    <row r="163" spans="1:5" ht="15" customHeight="1" x14ac:dyDescent="0.25">
      <c r="A163" s="64">
        <v>136</v>
      </c>
      <c r="B163" s="74">
        <v>42333</v>
      </c>
      <c r="C163" s="75" t="s">
        <v>206</v>
      </c>
      <c r="D163" s="82" t="s">
        <v>2</v>
      </c>
      <c r="E163" s="76">
        <v>3</v>
      </c>
    </row>
    <row r="164" spans="1:5" ht="15" customHeight="1" x14ac:dyDescent="0.25">
      <c r="A164" s="64"/>
      <c r="B164" s="190" t="s">
        <v>207</v>
      </c>
      <c r="C164" s="190"/>
      <c r="D164" s="190"/>
      <c r="E164" s="190"/>
    </row>
    <row r="165" spans="1:5" ht="15" customHeight="1" x14ac:dyDescent="0.25">
      <c r="A165" s="64"/>
      <c r="B165" s="191" t="s">
        <v>208</v>
      </c>
      <c r="C165" s="191"/>
      <c r="D165" s="191"/>
      <c r="E165" s="191"/>
    </row>
    <row r="166" spans="1:5" ht="15" customHeight="1" x14ac:dyDescent="0.25">
      <c r="A166" s="64">
        <v>137</v>
      </c>
      <c r="B166" s="74">
        <v>42310</v>
      </c>
      <c r="C166" s="75" t="s">
        <v>209</v>
      </c>
      <c r="D166" s="82" t="s">
        <v>2</v>
      </c>
      <c r="E166" s="76">
        <v>3</v>
      </c>
    </row>
    <row r="167" spans="1:5" ht="15" customHeight="1" x14ac:dyDescent="0.25">
      <c r="A167" s="64">
        <v>138</v>
      </c>
      <c r="B167" s="74">
        <v>42312</v>
      </c>
      <c r="C167" s="75" t="s">
        <v>210</v>
      </c>
      <c r="D167" s="82" t="s">
        <v>2</v>
      </c>
      <c r="E167" s="76">
        <v>1</v>
      </c>
    </row>
    <row r="168" spans="1:5" ht="15" customHeight="1" x14ac:dyDescent="0.25">
      <c r="A168" s="64">
        <v>139</v>
      </c>
      <c r="B168" s="74">
        <v>42313</v>
      </c>
      <c r="C168" s="75" t="s">
        <v>211</v>
      </c>
      <c r="D168" s="82" t="s">
        <v>2</v>
      </c>
      <c r="E168" s="76">
        <v>1</v>
      </c>
    </row>
    <row r="169" spans="1:5" ht="15" customHeight="1" x14ac:dyDescent="0.25">
      <c r="A169" s="64">
        <v>140</v>
      </c>
      <c r="B169" s="74">
        <v>42314</v>
      </c>
      <c r="C169" s="75" t="s">
        <v>212</v>
      </c>
      <c r="D169" s="82" t="s">
        <v>2</v>
      </c>
      <c r="E169" s="76">
        <v>1</v>
      </c>
    </row>
    <row r="170" spans="1:5" ht="15" customHeight="1" x14ac:dyDescent="0.25">
      <c r="A170" s="64">
        <v>141</v>
      </c>
      <c r="B170" s="74">
        <v>42315</v>
      </c>
      <c r="C170" s="75" t="s">
        <v>213</v>
      </c>
      <c r="D170" s="82" t="s">
        <v>2</v>
      </c>
      <c r="E170" s="76">
        <v>1</v>
      </c>
    </row>
    <row r="171" spans="1:5" ht="15" customHeight="1" x14ac:dyDescent="0.25">
      <c r="A171" s="64">
        <v>142</v>
      </c>
      <c r="B171" s="74">
        <v>42335</v>
      </c>
      <c r="C171" s="75" t="s">
        <v>214</v>
      </c>
      <c r="D171" s="82" t="s">
        <v>2</v>
      </c>
      <c r="E171" s="76">
        <v>1</v>
      </c>
    </row>
    <row r="172" spans="1:5" ht="15" customHeight="1" x14ac:dyDescent="0.25">
      <c r="A172" s="64">
        <v>143</v>
      </c>
      <c r="B172" s="74">
        <v>42336</v>
      </c>
      <c r="C172" s="75" t="s">
        <v>215</v>
      </c>
      <c r="D172" s="82" t="s">
        <v>2</v>
      </c>
      <c r="E172" s="76">
        <v>1</v>
      </c>
    </row>
    <row r="173" spans="1:5" ht="15" customHeight="1" x14ac:dyDescent="0.25">
      <c r="A173" s="64">
        <v>144</v>
      </c>
      <c r="B173" s="74">
        <v>43201</v>
      </c>
      <c r="C173" s="75" t="s">
        <v>216</v>
      </c>
      <c r="D173" s="82" t="s">
        <v>2</v>
      </c>
      <c r="E173" s="76">
        <v>1</v>
      </c>
    </row>
    <row r="174" spans="1:5" ht="15" customHeight="1" x14ac:dyDescent="0.25">
      <c r="A174" s="64">
        <v>145</v>
      </c>
      <c r="B174" s="74">
        <v>42339</v>
      </c>
      <c r="C174" s="75" t="s">
        <v>217</v>
      </c>
      <c r="D174" s="82" t="s">
        <v>2</v>
      </c>
      <c r="E174" s="76">
        <v>1</v>
      </c>
    </row>
    <row r="175" spans="1:5" ht="15" customHeight="1" x14ac:dyDescent="0.25">
      <c r="A175" s="64">
        <v>146</v>
      </c>
      <c r="B175" s="74">
        <v>43202</v>
      </c>
      <c r="C175" s="75" t="s">
        <v>218</v>
      </c>
      <c r="D175" s="82" t="s">
        <v>2</v>
      </c>
      <c r="E175" s="76">
        <v>1</v>
      </c>
    </row>
    <row r="176" spans="1:5" ht="15" customHeight="1" x14ac:dyDescent="0.25">
      <c r="A176" s="64">
        <v>147</v>
      </c>
      <c r="B176" s="74">
        <v>42341</v>
      </c>
      <c r="C176" s="75" t="s">
        <v>219</v>
      </c>
      <c r="D176" s="82" t="s">
        <v>2</v>
      </c>
      <c r="E176" s="76">
        <v>1</v>
      </c>
    </row>
    <row r="177" spans="1:5" ht="15" customHeight="1" x14ac:dyDescent="0.25">
      <c r="A177" s="64">
        <v>148</v>
      </c>
      <c r="B177" s="74">
        <v>43203</v>
      </c>
      <c r="C177" s="75" t="s">
        <v>220</v>
      </c>
      <c r="D177" s="82" t="s">
        <v>2</v>
      </c>
      <c r="E177" s="76">
        <v>1</v>
      </c>
    </row>
    <row r="178" spans="1:5" ht="15" customHeight="1" x14ac:dyDescent="0.25">
      <c r="A178" s="64">
        <v>149</v>
      </c>
      <c r="B178" s="74">
        <v>43366</v>
      </c>
      <c r="C178" s="75" t="s">
        <v>221</v>
      </c>
      <c r="D178" s="82" t="s">
        <v>2</v>
      </c>
      <c r="E178" s="76">
        <v>1</v>
      </c>
    </row>
    <row r="179" spans="1:5" ht="15" customHeight="1" x14ac:dyDescent="0.25">
      <c r="A179" s="64">
        <v>150</v>
      </c>
      <c r="B179" s="74">
        <v>42322</v>
      </c>
      <c r="C179" s="75" t="s">
        <v>222</v>
      </c>
      <c r="D179" s="82" t="s">
        <v>2</v>
      </c>
      <c r="E179" s="76">
        <v>1</v>
      </c>
    </row>
    <row r="180" spans="1:5" ht="15" customHeight="1" x14ac:dyDescent="0.25">
      <c r="A180" s="64">
        <v>151</v>
      </c>
      <c r="B180" s="74">
        <v>42322</v>
      </c>
      <c r="C180" s="75" t="s">
        <v>222</v>
      </c>
      <c r="D180" s="82" t="s">
        <v>2</v>
      </c>
      <c r="E180" s="76">
        <v>6</v>
      </c>
    </row>
    <row r="181" spans="1:5" ht="15" customHeight="1" x14ac:dyDescent="0.25">
      <c r="A181" s="64">
        <v>152</v>
      </c>
      <c r="B181" s="74">
        <v>42310</v>
      </c>
      <c r="C181" s="75" t="s">
        <v>209</v>
      </c>
      <c r="D181" s="82" t="s">
        <v>2</v>
      </c>
      <c r="E181" s="76">
        <v>3</v>
      </c>
    </row>
    <row r="182" spans="1:5" ht="15" customHeight="1" x14ac:dyDescent="0.25">
      <c r="A182" s="64">
        <v>153</v>
      </c>
      <c r="B182" s="74" t="s">
        <v>223</v>
      </c>
      <c r="C182" s="75" t="s">
        <v>224</v>
      </c>
      <c r="D182" s="82" t="s">
        <v>2</v>
      </c>
      <c r="E182" s="77">
        <v>1</v>
      </c>
    </row>
    <row r="183" spans="1:5" ht="15" customHeight="1" x14ac:dyDescent="0.25">
      <c r="A183" s="64">
        <v>154</v>
      </c>
      <c r="B183" s="74" t="s">
        <v>223</v>
      </c>
      <c r="C183" s="75" t="s">
        <v>224</v>
      </c>
      <c r="D183" s="82" t="s">
        <v>2</v>
      </c>
      <c r="E183" s="77">
        <v>2</v>
      </c>
    </row>
    <row r="184" spans="1:5" ht="15" customHeight="1" x14ac:dyDescent="0.25">
      <c r="A184" s="64">
        <v>155</v>
      </c>
      <c r="B184" s="74" t="s">
        <v>223</v>
      </c>
      <c r="C184" s="75" t="s">
        <v>224</v>
      </c>
      <c r="D184" s="82" t="s">
        <v>2</v>
      </c>
      <c r="E184" s="77">
        <v>3</v>
      </c>
    </row>
    <row r="185" spans="1:5" ht="15" customHeight="1" x14ac:dyDescent="0.25">
      <c r="A185" s="64">
        <v>156</v>
      </c>
      <c r="B185" s="74" t="s">
        <v>223</v>
      </c>
      <c r="C185" s="75" t="s">
        <v>224</v>
      </c>
      <c r="D185" s="82" t="s">
        <v>2</v>
      </c>
      <c r="E185" s="77">
        <v>4</v>
      </c>
    </row>
    <row r="186" spans="1:5" ht="15" customHeight="1" x14ac:dyDescent="0.25">
      <c r="A186" s="64">
        <v>157</v>
      </c>
      <c r="B186" s="74" t="s">
        <v>223</v>
      </c>
      <c r="C186" s="75" t="s">
        <v>224</v>
      </c>
      <c r="D186" s="82" t="s">
        <v>2</v>
      </c>
      <c r="E186" s="77">
        <v>5</v>
      </c>
    </row>
    <row r="187" spans="1:5" ht="15" customHeight="1" x14ac:dyDescent="0.25">
      <c r="A187" s="64"/>
      <c r="B187" s="191" t="s">
        <v>225</v>
      </c>
      <c r="C187" s="191"/>
      <c r="D187" s="191"/>
      <c r="E187" s="191"/>
    </row>
    <row r="188" spans="1:5" ht="15" customHeight="1" x14ac:dyDescent="0.25">
      <c r="A188" s="64">
        <v>158</v>
      </c>
      <c r="B188" s="74">
        <v>42316</v>
      </c>
      <c r="C188" s="75" t="s">
        <v>226</v>
      </c>
      <c r="D188" s="82" t="s">
        <v>2</v>
      </c>
      <c r="E188" s="76">
        <v>3</v>
      </c>
    </row>
    <row r="189" spans="1:5" ht="15" customHeight="1" x14ac:dyDescent="0.25">
      <c r="A189" s="64">
        <v>159</v>
      </c>
      <c r="B189" s="74">
        <v>42317</v>
      </c>
      <c r="C189" s="75" t="s">
        <v>227</v>
      </c>
      <c r="D189" s="82" t="s">
        <v>2</v>
      </c>
      <c r="E189" s="76">
        <v>6</v>
      </c>
    </row>
    <row r="190" spans="1:5" ht="15" customHeight="1" x14ac:dyDescent="0.25">
      <c r="A190" s="64">
        <v>160</v>
      </c>
      <c r="B190" s="74">
        <v>42318</v>
      </c>
      <c r="C190" s="75" t="s">
        <v>228</v>
      </c>
      <c r="D190" s="82" t="s">
        <v>2</v>
      </c>
      <c r="E190" s="76">
        <v>3</v>
      </c>
    </row>
    <row r="191" spans="1:5" ht="15" customHeight="1" x14ac:dyDescent="0.25">
      <c r="A191" s="64">
        <v>161</v>
      </c>
      <c r="B191" s="74">
        <v>42319</v>
      </c>
      <c r="C191" s="75" t="s">
        <v>229</v>
      </c>
      <c r="D191" s="82" t="s">
        <v>2</v>
      </c>
      <c r="E191" s="76">
        <v>3</v>
      </c>
    </row>
    <row r="192" spans="1:5" ht="15" customHeight="1" x14ac:dyDescent="0.25">
      <c r="B192" s="191" t="s">
        <v>230</v>
      </c>
      <c r="C192" s="191"/>
      <c r="D192" s="191"/>
      <c r="E192" s="191"/>
    </row>
    <row r="193" spans="1:5" ht="15" customHeight="1" x14ac:dyDescent="0.25">
      <c r="A193" s="64">
        <v>162</v>
      </c>
      <c r="B193" s="74" t="s">
        <v>231</v>
      </c>
      <c r="C193" s="75" t="s">
        <v>232</v>
      </c>
      <c r="D193" s="82" t="s">
        <v>2</v>
      </c>
      <c r="E193" s="77">
        <v>1</v>
      </c>
    </row>
    <row r="194" spans="1:5" ht="15" customHeight="1" x14ac:dyDescent="0.25">
      <c r="A194" s="64">
        <v>163</v>
      </c>
      <c r="B194" s="74" t="s">
        <v>231</v>
      </c>
      <c r="C194" s="75" t="s">
        <v>232</v>
      </c>
      <c r="D194" s="82" t="s">
        <v>2</v>
      </c>
      <c r="E194" s="77">
        <v>2</v>
      </c>
    </row>
    <row r="195" spans="1:5" ht="15" customHeight="1" x14ac:dyDescent="0.25">
      <c r="A195" s="64">
        <v>164</v>
      </c>
      <c r="B195" s="74" t="s">
        <v>231</v>
      </c>
      <c r="C195" s="75" t="s">
        <v>232</v>
      </c>
      <c r="D195" s="82" t="s">
        <v>2</v>
      </c>
      <c r="E195" s="77">
        <v>3</v>
      </c>
    </row>
    <row r="196" spans="1:5" ht="15" customHeight="1" x14ac:dyDescent="0.25">
      <c r="A196" s="64">
        <v>165</v>
      </c>
      <c r="B196" s="74" t="s">
        <v>231</v>
      </c>
      <c r="C196" s="75" t="s">
        <v>232</v>
      </c>
      <c r="D196" s="82" t="s">
        <v>2</v>
      </c>
      <c r="E196" s="77">
        <v>4</v>
      </c>
    </row>
    <row r="197" spans="1:5" ht="15" customHeight="1" x14ac:dyDescent="0.25">
      <c r="A197" s="64">
        <v>166</v>
      </c>
      <c r="B197" s="74" t="s">
        <v>231</v>
      </c>
      <c r="C197" s="75" t="s">
        <v>232</v>
      </c>
      <c r="D197" s="82" t="s">
        <v>2</v>
      </c>
      <c r="E197" s="77">
        <v>5</v>
      </c>
    </row>
    <row r="198" spans="1:5" ht="15" customHeight="1" x14ac:dyDescent="0.25">
      <c r="A198" s="64"/>
      <c r="B198" s="190" t="s">
        <v>233</v>
      </c>
      <c r="C198" s="190"/>
      <c r="D198" s="190"/>
      <c r="E198" s="190"/>
    </row>
    <row r="199" spans="1:5" ht="15" customHeight="1" x14ac:dyDescent="0.25">
      <c r="A199" s="64">
        <v>167</v>
      </c>
      <c r="B199" s="74">
        <v>9801</v>
      </c>
      <c r="C199" s="75" t="s">
        <v>234</v>
      </c>
      <c r="D199" s="82" t="s">
        <v>2</v>
      </c>
      <c r="E199" s="76">
        <v>12</v>
      </c>
    </row>
    <row r="200" spans="1:5" ht="15" customHeight="1" x14ac:dyDescent="0.25">
      <c r="A200" s="64">
        <v>168</v>
      </c>
      <c r="B200" s="74">
        <v>9802</v>
      </c>
      <c r="C200" s="75" t="s">
        <v>235</v>
      </c>
      <c r="D200" s="82" t="s">
        <v>2</v>
      </c>
      <c r="E200" s="76">
        <v>12</v>
      </c>
    </row>
    <row r="201" spans="1:5" ht="15" customHeight="1" x14ac:dyDescent="0.25">
      <c r="A201" s="64">
        <v>169</v>
      </c>
      <c r="B201" s="74">
        <v>9803</v>
      </c>
      <c r="C201" s="75" t="s">
        <v>236</v>
      </c>
      <c r="D201" s="82" t="s">
        <v>2</v>
      </c>
      <c r="E201" s="76">
        <v>12</v>
      </c>
    </row>
    <row r="202" spans="1:5" ht="15" customHeight="1" x14ac:dyDescent="0.25">
      <c r="A202" s="64">
        <v>170</v>
      </c>
      <c r="B202" s="74">
        <v>9804</v>
      </c>
      <c r="C202" s="75" t="s">
        <v>237</v>
      </c>
      <c r="D202" s="82" t="s">
        <v>2</v>
      </c>
      <c r="E202" s="76">
        <v>12</v>
      </c>
    </row>
    <row r="203" spans="1:5" ht="15" customHeight="1" x14ac:dyDescent="0.25">
      <c r="A203" s="64">
        <v>171</v>
      </c>
      <c r="B203" s="74">
        <v>9805</v>
      </c>
      <c r="C203" s="75" t="s">
        <v>238</v>
      </c>
      <c r="D203" s="82" t="s">
        <v>2</v>
      </c>
      <c r="E203" s="76">
        <v>12</v>
      </c>
    </row>
    <row r="204" spans="1:5" ht="15" customHeight="1" x14ac:dyDescent="0.25">
      <c r="A204" s="64">
        <v>172</v>
      </c>
      <c r="B204" s="74">
        <v>9810</v>
      </c>
      <c r="C204" s="75" t="s">
        <v>239</v>
      </c>
      <c r="D204" s="82" t="s">
        <v>2</v>
      </c>
      <c r="E204" s="76">
        <v>6</v>
      </c>
    </row>
  </sheetData>
  <sheetProtection algorithmName="SHA-512" hashValue="WCUXMnHyeEORK2hzt4ZXJtU5iVnFR316mKGEDzpbjkEHkGRNfujpVcHlBLNSQj/wch3E4uYTy82uL7P6FD1AuA==" saltValue="NnH4hGhcGP3Hyin/lc/3Mg==" spinCount="100000" sheet="1" objects="1" scenarios="1" selectLockedCells="1"/>
  <protectedRanges>
    <protectedRange sqref="G1:H2 A1:F4" name="Anlage_2"/>
    <protectedRange sqref="A5:A7" name="Anlage_1_1_1_1"/>
  </protectedRanges>
  <sortState xmlns:xlrd2="http://schemas.microsoft.com/office/spreadsheetml/2017/richdata2" ref="A11:E216">
    <sortCondition ref="D11:D216"/>
  </sortState>
  <mergeCells count="25">
    <mergeCell ref="B127:E127"/>
    <mergeCell ref="B140:E140"/>
    <mergeCell ref="B145:E145"/>
    <mergeCell ref="B192:E192"/>
    <mergeCell ref="B198:E198"/>
    <mergeCell ref="B152:E152"/>
    <mergeCell ref="B160:E160"/>
    <mergeCell ref="B164:E164"/>
    <mergeCell ref="B165:E165"/>
    <mergeCell ref="B187:E187"/>
    <mergeCell ref="B97:E97"/>
    <mergeCell ref="B98:E98"/>
    <mergeCell ref="B103:E103"/>
    <mergeCell ref="B111:E111"/>
    <mergeCell ref="B118:E118"/>
    <mergeCell ref="B61:E61"/>
    <mergeCell ref="B69:E69"/>
    <mergeCell ref="B79:E79"/>
    <mergeCell ref="B83:E83"/>
    <mergeCell ref="B89:E89"/>
    <mergeCell ref="A1:E3"/>
    <mergeCell ref="A8:E8"/>
    <mergeCell ref="B9:E9"/>
    <mergeCell ref="B23:E23"/>
    <mergeCell ref="B60:E60"/>
  </mergeCells>
  <dataValidations count="2">
    <dataValidation type="whole" errorStyle="information" allowBlank="1" showInputMessage="1" showErrorMessage="1" sqref="E5:E7" xr:uid="{00000000-0002-0000-0100-000000000000}">
      <formula1>0</formula1>
      <formula2>100</formula2>
    </dataValidation>
    <dataValidation type="list" showInputMessage="1" showErrorMessage="1" sqref="D5:D7" xr:uid="{00000000-0002-0000-0100-000001000000}">
      <formula1>"',Prüfung,Teilprüfung,Test"</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4"/>
  <sheetViews>
    <sheetView zoomScaleNormal="100" workbookViewId="0">
      <pane ySplit="4" topLeftCell="A5" activePane="bottomLeft" state="frozen"/>
      <selection pane="bottomLeft" activeCell="C5" sqref="C5"/>
    </sheetView>
  </sheetViews>
  <sheetFormatPr baseColWidth="10" defaultColWidth="11" defaultRowHeight="15" customHeight="1" x14ac:dyDescent="0.25"/>
  <cols>
    <col min="1" max="1" width="6.5" style="78" customWidth="1"/>
    <col min="2" max="2" width="7.625" style="79" customWidth="1"/>
    <col min="3" max="3" width="66.625" style="79" customWidth="1"/>
    <col min="4" max="4" width="13.625" style="49" customWidth="1"/>
    <col min="5" max="5" width="6.625" style="78" customWidth="1"/>
    <col min="6" max="6" width="10" style="69" customWidth="1"/>
    <col min="7" max="7" width="14.625" style="51" bestFit="1" customWidth="1"/>
    <col min="8" max="16384" width="11" style="51"/>
  </cols>
  <sheetData>
    <row r="1" spans="1:8" ht="15" customHeight="1" x14ac:dyDescent="0.25">
      <c r="A1" s="184" t="s">
        <v>354</v>
      </c>
      <c r="B1" s="184"/>
      <c r="C1" s="184"/>
      <c r="D1" s="184"/>
      <c r="E1" s="184"/>
      <c r="F1" s="48"/>
      <c r="G1" s="49" t="s">
        <v>13</v>
      </c>
      <c r="H1" s="50" t="s">
        <v>351</v>
      </c>
    </row>
    <row r="2" spans="1:8" ht="15" customHeight="1" x14ac:dyDescent="0.25">
      <c r="A2" s="184"/>
      <c r="B2" s="184"/>
      <c r="C2" s="184"/>
      <c r="D2" s="184"/>
      <c r="E2" s="184"/>
      <c r="F2" s="48"/>
      <c r="G2" s="49" t="s">
        <v>12</v>
      </c>
      <c r="H2" s="52">
        <v>4</v>
      </c>
    </row>
    <row r="3" spans="1:8" ht="15" customHeight="1" x14ac:dyDescent="0.25">
      <c r="A3" s="185"/>
      <c r="B3" s="185"/>
      <c r="C3" s="185"/>
      <c r="D3" s="185"/>
      <c r="E3" s="185"/>
      <c r="F3" s="53"/>
    </row>
    <row r="4" spans="1:8" s="49" customFormat="1" ht="15" customHeight="1" x14ac:dyDescent="0.25">
      <c r="A4" s="54" t="s">
        <v>0</v>
      </c>
      <c r="B4" s="55" t="s">
        <v>1</v>
      </c>
      <c r="C4" s="55" t="s">
        <v>2</v>
      </c>
      <c r="D4" s="54" t="s">
        <v>88</v>
      </c>
      <c r="E4" s="54" t="s">
        <v>3</v>
      </c>
      <c r="F4" s="56"/>
    </row>
    <row r="5" spans="1:8" s="85" customFormat="1" ht="15" customHeight="1" x14ac:dyDescent="0.25">
      <c r="A5" s="57">
        <v>999</v>
      </c>
      <c r="B5" s="58" t="s">
        <v>17</v>
      </c>
      <c r="C5" s="59"/>
      <c r="D5" s="60" t="s">
        <v>14</v>
      </c>
      <c r="E5" s="61"/>
    </row>
    <row r="6" spans="1:8" s="62" customFormat="1" ht="15" customHeight="1" x14ac:dyDescent="0.25">
      <c r="A6" s="57">
        <v>998</v>
      </c>
      <c r="B6" s="58" t="s">
        <v>17</v>
      </c>
      <c r="C6" s="59"/>
      <c r="D6" s="60" t="s">
        <v>14</v>
      </c>
      <c r="E6" s="61"/>
      <c r="F6" s="63"/>
    </row>
    <row r="7" spans="1:8" s="85" customFormat="1" ht="15" customHeight="1" x14ac:dyDescent="0.25">
      <c r="A7" s="57">
        <v>997</v>
      </c>
      <c r="B7" s="58" t="s">
        <v>17</v>
      </c>
      <c r="C7" s="59"/>
      <c r="D7" s="60" t="s">
        <v>14</v>
      </c>
      <c r="E7" s="61"/>
      <c r="F7" s="86"/>
    </row>
    <row r="8" spans="1:8" s="85" customFormat="1" ht="7.5" customHeight="1" x14ac:dyDescent="0.25">
      <c r="A8" s="192"/>
      <c r="B8" s="192"/>
      <c r="C8" s="192"/>
      <c r="D8" s="192"/>
      <c r="E8" s="192"/>
      <c r="F8" s="87"/>
    </row>
    <row r="9" spans="1:8" s="85" customFormat="1" ht="15" customHeight="1" x14ac:dyDescent="0.25">
      <c r="B9" s="189" t="s">
        <v>89</v>
      </c>
      <c r="C9" s="189"/>
      <c r="D9" s="189"/>
      <c r="E9" s="189"/>
      <c r="F9" s="86"/>
    </row>
    <row r="10" spans="1:8" s="85" customFormat="1" ht="15" customHeight="1" x14ac:dyDescent="0.25">
      <c r="A10" s="67">
        <v>1</v>
      </c>
      <c r="B10" s="65">
        <v>43106</v>
      </c>
      <c r="C10" s="66" t="s">
        <v>98</v>
      </c>
      <c r="D10" s="70" t="s">
        <v>2</v>
      </c>
      <c r="E10" s="67">
        <v>9</v>
      </c>
      <c r="F10" s="86"/>
    </row>
    <row r="11" spans="1:8" s="85" customFormat="1" ht="15" customHeight="1" x14ac:dyDescent="0.25">
      <c r="A11" s="67">
        <v>2</v>
      </c>
      <c r="B11" s="65">
        <v>43107</v>
      </c>
      <c r="C11" s="66" t="s">
        <v>99</v>
      </c>
      <c r="D11" s="70" t="s">
        <v>2</v>
      </c>
      <c r="E11" s="67">
        <v>9</v>
      </c>
      <c r="F11" s="86"/>
    </row>
    <row r="12" spans="1:8" s="85" customFormat="1" ht="15" customHeight="1" x14ac:dyDescent="0.25">
      <c r="A12" s="67">
        <v>3</v>
      </c>
      <c r="B12" s="65">
        <v>43108</v>
      </c>
      <c r="C12" s="66" t="s">
        <v>100</v>
      </c>
      <c r="D12" s="70" t="s">
        <v>2</v>
      </c>
      <c r="E12" s="67">
        <v>9</v>
      </c>
      <c r="F12" s="86"/>
    </row>
    <row r="13" spans="1:8" s="85" customFormat="1" ht="15" customHeight="1" x14ac:dyDescent="0.25">
      <c r="A13" s="67">
        <v>4</v>
      </c>
      <c r="B13" s="65">
        <v>43109</v>
      </c>
      <c r="C13" s="66" t="s">
        <v>101</v>
      </c>
      <c r="D13" s="70" t="s">
        <v>2</v>
      </c>
      <c r="E13" s="67">
        <v>9</v>
      </c>
      <c r="F13" s="86"/>
    </row>
    <row r="14" spans="1:8" s="85" customFormat="1" ht="15" customHeight="1" x14ac:dyDescent="0.25">
      <c r="A14" s="67">
        <v>5</v>
      </c>
      <c r="B14" s="65">
        <v>43110</v>
      </c>
      <c r="C14" s="66" t="s">
        <v>102</v>
      </c>
      <c r="D14" s="70" t="s">
        <v>2</v>
      </c>
      <c r="E14" s="67">
        <v>9</v>
      </c>
      <c r="F14" s="86"/>
    </row>
    <row r="15" spans="1:8" s="85" customFormat="1" ht="15" customHeight="1" x14ac:dyDescent="0.25">
      <c r="A15" s="67"/>
      <c r="B15" s="189" t="s">
        <v>240</v>
      </c>
      <c r="C15" s="189"/>
      <c r="D15" s="189"/>
      <c r="E15" s="189"/>
    </row>
    <row r="16" spans="1:8" s="85" customFormat="1" ht="15" customHeight="1" x14ac:dyDescent="0.25">
      <c r="A16" s="67"/>
      <c r="B16" s="193" t="s">
        <v>136</v>
      </c>
      <c r="C16" s="193"/>
      <c r="D16" s="193"/>
      <c r="E16" s="193"/>
      <c r="F16" s="87"/>
    </row>
    <row r="17" spans="1:6" s="85" customFormat="1" ht="15" customHeight="1" x14ac:dyDescent="0.25">
      <c r="A17" s="67">
        <v>6</v>
      </c>
      <c r="B17" s="65">
        <v>43111</v>
      </c>
      <c r="C17" s="66" t="s">
        <v>104</v>
      </c>
      <c r="D17" s="70" t="s">
        <v>2</v>
      </c>
      <c r="E17" s="67">
        <v>9</v>
      </c>
      <c r="F17" s="86"/>
    </row>
    <row r="18" spans="1:6" s="85" customFormat="1" ht="15" customHeight="1" x14ac:dyDescent="0.25">
      <c r="A18" s="67">
        <v>7</v>
      </c>
      <c r="B18" s="65">
        <v>43112</v>
      </c>
      <c r="C18" s="66" t="s">
        <v>241</v>
      </c>
      <c r="D18" s="70" t="s">
        <v>2</v>
      </c>
      <c r="E18" s="67">
        <v>9</v>
      </c>
      <c r="F18" s="87"/>
    </row>
    <row r="19" spans="1:6" ht="15" customHeight="1" x14ac:dyDescent="0.25">
      <c r="A19" s="88">
        <v>8</v>
      </c>
      <c r="B19" s="65">
        <v>43113</v>
      </c>
      <c r="C19" s="66" t="s">
        <v>106</v>
      </c>
      <c r="D19" s="70" t="s">
        <v>2</v>
      </c>
      <c r="E19" s="67">
        <v>9</v>
      </c>
    </row>
    <row r="20" spans="1:6" ht="15" customHeight="1" x14ac:dyDescent="0.25">
      <c r="A20" s="88">
        <v>9</v>
      </c>
      <c r="B20" s="65">
        <v>43114</v>
      </c>
      <c r="C20" s="66" t="s">
        <v>107</v>
      </c>
      <c r="D20" s="70" t="s">
        <v>2</v>
      </c>
      <c r="E20" s="67">
        <v>9</v>
      </c>
    </row>
    <row r="21" spans="1:6" ht="15" customHeight="1" x14ac:dyDescent="0.25">
      <c r="A21" s="88">
        <v>10</v>
      </c>
      <c r="B21" s="65">
        <v>43115</v>
      </c>
      <c r="C21" s="66" t="s">
        <v>108</v>
      </c>
      <c r="D21" s="70" t="s">
        <v>2</v>
      </c>
      <c r="E21" s="68">
        <v>9</v>
      </c>
    </row>
    <row r="22" spans="1:6" ht="15" customHeight="1" x14ac:dyDescent="0.25">
      <c r="A22" s="88">
        <v>11</v>
      </c>
      <c r="B22" s="65">
        <v>43116</v>
      </c>
      <c r="C22" s="70" t="s">
        <v>109</v>
      </c>
      <c r="D22" s="70" t="s">
        <v>2</v>
      </c>
      <c r="E22" s="67">
        <v>9</v>
      </c>
    </row>
    <row r="23" spans="1:6" ht="15" customHeight="1" x14ac:dyDescent="0.25">
      <c r="A23" s="88">
        <v>12</v>
      </c>
      <c r="B23" s="65">
        <v>43117</v>
      </c>
      <c r="C23" s="66" t="s">
        <v>110</v>
      </c>
      <c r="D23" s="70" t="s">
        <v>2</v>
      </c>
      <c r="E23" s="67">
        <v>9</v>
      </c>
    </row>
    <row r="24" spans="1:6" ht="15" customHeight="1" x14ac:dyDescent="0.25">
      <c r="A24" s="67"/>
      <c r="B24" s="191" t="s">
        <v>137</v>
      </c>
      <c r="C24" s="191"/>
      <c r="D24" s="191"/>
      <c r="E24" s="191"/>
    </row>
    <row r="25" spans="1:6" ht="15" customHeight="1" x14ac:dyDescent="0.25">
      <c r="A25" s="67">
        <v>13</v>
      </c>
      <c r="B25" s="71">
        <v>43118</v>
      </c>
      <c r="C25" s="72" t="s">
        <v>111</v>
      </c>
      <c r="D25" s="70" t="s">
        <v>2</v>
      </c>
      <c r="E25" s="73">
        <v>9</v>
      </c>
    </row>
    <row r="26" spans="1:6" ht="15" customHeight="1" x14ac:dyDescent="0.25">
      <c r="A26" s="67">
        <v>14</v>
      </c>
      <c r="B26" s="71">
        <v>43120</v>
      </c>
      <c r="C26" s="72" t="s">
        <v>112</v>
      </c>
      <c r="D26" s="70" t="s">
        <v>2</v>
      </c>
      <c r="E26" s="73">
        <v>9</v>
      </c>
    </row>
    <row r="27" spans="1:6" ht="15" customHeight="1" x14ac:dyDescent="0.25">
      <c r="A27" s="88">
        <v>15</v>
      </c>
      <c r="B27" s="71">
        <v>43121</v>
      </c>
      <c r="C27" s="72" t="s">
        <v>113</v>
      </c>
      <c r="D27" s="70" t="s">
        <v>2</v>
      </c>
      <c r="E27" s="73">
        <v>9</v>
      </c>
    </row>
    <row r="28" spans="1:6" ht="15" customHeight="1" x14ac:dyDescent="0.25">
      <c r="A28" s="88">
        <v>16</v>
      </c>
      <c r="B28" s="71">
        <v>43119</v>
      </c>
      <c r="C28" s="72" t="s">
        <v>114</v>
      </c>
      <c r="D28" s="70" t="s">
        <v>2</v>
      </c>
      <c r="E28" s="73">
        <v>9</v>
      </c>
    </row>
    <row r="29" spans="1:6" ht="15" customHeight="1" x14ac:dyDescent="0.25">
      <c r="A29" s="88">
        <v>17</v>
      </c>
      <c r="B29" s="71">
        <v>43122</v>
      </c>
      <c r="C29" s="72" t="s">
        <v>115</v>
      </c>
      <c r="D29" s="70" t="s">
        <v>2</v>
      </c>
      <c r="E29" s="73">
        <v>9</v>
      </c>
    </row>
    <row r="30" spans="1:6" ht="15" customHeight="1" x14ac:dyDescent="0.25">
      <c r="A30" s="88">
        <v>18</v>
      </c>
      <c r="B30" s="71">
        <v>43123</v>
      </c>
      <c r="C30" s="72" t="s">
        <v>116</v>
      </c>
      <c r="D30" s="70" t="s">
        <v>2</v>
      </c>
      <c r="E30" s="73">
        <v>9</v>
      </c>
    </row>
    <row r="31" spans="1:6" ht="15" customHeight="1" x14ac:dyDescent="0.25">
      <c r="A31" s="88">
        <v>19</v>
      </c>
      <c r="B31" s="71">
        <v>43124</v>
      </c>
      <c r="C31" s="72" t="s">
        <v>117</v>
      </c>
      <c r="D31" s="70" t="s">
        <v>2</v>
      </c>
      <c r="E31" s="73">
        <v>9</v>
      </c>
    </row>
    <row r="32" spans="1:6" ht="15" customHeight="1" x14ac:dyDescent="0.25">
      <c r="A32" s="88">
        <v>20</v>
      </c>
      <c r="B32" s="71">
        <v>43125</v>
      </c>
      <c r="C32" s="72" t="s">
        <v>118</v>
      </c>
      <c r="D32" s="70" t="s">
        <v>2</v>
      </c>
      <c r="E32" s="73">
        <v>9</v>
      </c>
    </row>
    <row r="33" spans="1:5" ht="15" customHeight="1" x14ac:dyDescent="0.25">
      <c r="A33" s="88">
        <v>21</v>
      </c>
      <c r="B33" s="71">
        <v>43126</v>
      </c>
      <c r="C33" s="72" t="s">
        <v>119</v>
      </c>
      <c r="D33" s="70" t="s">
        <v>2</v>
      </c>
      <c r="E33" s="73">
        <v>9</v>
      </c>
    </row>
    <row r="34" spans="1:5" ht="15" customHeight="1" x14ac:dyDescent="0.25">
      <c r="A34" s="67"/>
      <c r="B34" s="191" t="s">
        <v>138</v>
      </c>
      <c r="C34" s="191"/>
      <c r="D34" s="191"/>
      <c r="E34" s="191"/>
    </row>
    <row r="35" spans="1:5" ht="15" customHeight="1" x14ac:dyDescent="0.25">
      <c r="A35" s="67">
        <v>22</v>
      </c>
      <c r="B35" s="74">
        <v>43127</v>
      </c>
      <c r="C35" s="75" t="s">
        <v>120</v>
      </c>
      <c r="D35" s="70" t="s">
        <v>2</v>
      </c>
      <c r="E35" s="76">
        <v>9</v>
      </c>
    </row>
    <row r="36" spans="1:5" ht="15" customHeight="1" x14ac:dyDescent="0.25">
      <c r="A36" s="67">
        <v>23</v>
      </c>
      <c r="B36" s="74">
        <v>43128</v>
      </c>
      <c r="C36" s="75" t="s">
        <v>121</v>
      </c>
      <c r="D36" s="70" t="s">
        <v>2</v>
      </c>
      <c r="E36" s="76">
        <v>9</v>
      </c>
    </row>
    <row r="37" spans="1:5" ht="15" customHeight="1" x14ac:dyDescent="0.25">
      <c r="A37" s="88">
        <v>24</v>
      </c>
      <c r="B37" s="74">
        <v>43129</v>
      </c>
      <c r="C37" s="75" t="s">
        <v>122</v>
      </c>
      <c r="D37" s="70" t="s">
        <v>2</v>
      </c>
      <c r="E37" s="76">
        <v>9</v>
      </c>
    </row>
    <row r="38" spans="1:5" ht="15" customHeight="1" x14ac:dyDescent="0.25">
      <c r="A38" s="67"/>
      <c r="B38" s="191" t="s">
        <v>139</v>
      </c>
      <c r="C38" s="191"/>
      <c r="D38" s="191"/>
      <c r="E38" s="191"/>
    </row>
    <row r="39" spans="1:5" ht="15" customHeight="1" x14ac:dyDescent="0.25">
      <c r="A39" s="67">
        <v>25</v>
      </c>
      <c r="B39" s="74">
        <v>43135</v>
      </c>
      <c r="C39" s="75" t="s">
        <v>123</v>
      </c>
      <c r="D39" s="70" t="s">
        <v>2</v>
      </c>
      <c r="E39" s="76">
        <v>9</v>
      </c>
    </row>
    <row r="40" spans="1:5" ht="15" customHeight="1" x14ac:dyDescent="0.25">
      <c r="A40" s="67">
        <v>26</v>
      </c>
      <c r="B40" s="74">
        <v>43131</v>
      </c>
      <c r="C40" s="75" t="s">
        <v>124</v>
      </c>
      <c r="D40" s="70" t="s">
        <v>2</v>
      </c>
      <c r="E40" s="76">
        <v>9</v>
      </c>
    </row>
    <row r="41" spans="1:5" ht="15" customHeight="1" x14ac:dyDescent="0.25">
      <c r="A41" s="88">
        <v>27</v>
      </c>
      <c r="B41" s="74">
        <v>43133</v>
      </c>
      <c r="C41" s="75" t="s">
        <v>125</v>
      </c>
      <c r="D41" s="70" t="s">
        <v>2</v>
      </c>
      <c r="E41" s="76">
        <v>9</v>
      </c>
    </row>
    <row r="42" spans="1:5" ht="15" customHeight="1" x14ac:dyDescent="0.25">
      <c r="A42" s="88">
        <v>28</v>
      </c>
      <c r="B42" s="74">
        <v>43134</v>
      </c>
      <c r="C42" s="75" t="s">
        <v>126</v>
      </c>
      <c r="D42" s="70" t="s">
        <v>2</v>
      </c>
      <c r="E42" s="76">
        <v>9</v>
      </c>
    </row>
    <row r="43" spans="1:5" ht="15" customHeight="1" x14ac:dyDescent="0.25">
      <c r="A43" s="88">
        <v>29</v>
      </c>
      <c r="B43" s="74">
        <v>43136</v>
      </c>
      <c r="C43" s="75" t="s">
        <v>127</v>
      </c>
      <c r="D43" s="70" t="s">
        <v>2</v>
      </c>
      <c r="E43" s="76">
        <v>9</v>
      </c>
    </row>
    <row r="44" spans="1:5" ht="15" customHeight="1" x14ac:dyDescent="0.25">
      <c r="A44" s="67"/>
      <c r="B44" s="191" t="s">
        <v>140</v>
      </c>
      <c r="C44" s="191"/>
      <c r="D44" s="191"/>
      <c r="E44" s="191"/>
    </row>
    <row r="45" spans="1:5" ht="15" customHeight="1" x14ac:dyDescent="0.25">
      <c r="A45" s="67">
        <v>30</v>
      </c>
      <c r="B45" s="74">
        <v>43137</v>
      </c>
      <c r="C45" s="75" t="s">
        <v>128</v>
      </c>
      <c r="D45" s="70" t="s">
        <v>2</v>
      </c>
      <c r="E45" s="76">
        <v>9</v>
      </c>
    </row>
    <row r="46" spans="1:5" ht="15" customHeight="1" x14ac:dyDescent="0.25">
      <c r="A46" s="67">
        <v>31</v>
      </c>
      <c r="B46" s="74">
        <v>43138</v>
      </c>
      <c r="C46" s="75" t="s">
        <v>129</v>
      </c>
      <c r="D46" s="70" t="s">
        <v>2</v>
      </c>
      <c r="E46" s="76">
        <v>9</v>
      </c>
    </row>
    <row r="47" spans="1:5" ht="15" customHeight="1" x14ac:dyDescent="0.25">
      <c r="A47" s="88">
        <v>32</v>
      </c>
      <c r="B47" s="74">
        <v>43139</v>
      </c>
      <c r="C47" s="75" t="s">
        <v>130</v>
      </c>
      <c r="D47" s="70" t="s">
        <v>2</v>
      </c>
      <c r="E47" s="76">
        <v>9</v>
      </c>
    </row>
    <row r="48" spans="1:5" ht="15" customHeight="1" x14ac:dyDescent="0.25">
      <c r="A48" s="88">
        <v>33</v>
      </c>
      <c r="B48" s="74">
        <v>43140</v>
      </c>
      <c r="C48" s="75" t="s">
        <v>131</v>
      </c>
      <c r="D48" s="70" t="s">
        <v>2</v>
      </c>
      <c r="E48" s="76">
        <v>9</v>
      </c>
    </row>
    <row r="49" spans="1:5" ht="15" customHeight="1" x14ac:dyDescent="0.25">
      <c r="A49" s="88">
        <v>34</v>
      </c>
      <c r="B49" s="74">
        <v>43141</v>
      </c>
      <c r="C49" s="75" t="s">
        <v>132</v>
      </c>
      <c r="D49" s="70" t="s">
        <v>2</v>
      </c>
      <c r="E49" s="76">
        <v>9</v>
      </c>
    </row>
    <row r="50" spans="1:5" ht="15" customHeight="1" x14ac:dyDescent="0.25">
      <c r="A50" s="88">
        <v>35</v>
      </c>
      <c r="B50" s="74">
        <v>43142</v>
      </c>
      <c r="C50" s="75" t="s">
        <v>133</v>
      </c>
      <c r="D50" s="70" t="s">
        <v>2</v>
      </c>
      <c r="E50" s="76">
        <v>9</v>
      </c>
    </row>
    <row r="51" spans="1:5" ht="15" customHeight="1" x14ac:dyDescent="0.25">
      <c r="A51" s="88">
        <v>36</v>
      </c>
      <c r="B51" s="74">
        <v>43143</v>
      </c>
      <c r="C51" s="75" t="s">
        <v>134</v>
      </c>
      <c r="D51" s="70" t="s">
        <v>2</v>
      </c>
      <c r="E51" s="76">
        <v>9</v>
      </c>
    </row>
    <row r="52" spans="1:5" ht="15" customHeight="1" x14ac:dyDescent="0.25">
      <c r="A52" s="67"/>
      <c r="B52" s="190" t="s">
        <v>242</v>
      </c>
      <c r="C52" s="190"/>
      <c r="D52" s="190"/>
      <c r="E52" s="190"/>
    </row>
    <row r="53" spans="1:5" ht="15" customHeight="1" x14ac:dyDescent="0.25">
      <c r="A53" s="67"/>
      <c r="B53" s="191" t="s">
        <v>243</v>
      </c>
      <c r="C53" s="191"/>
      <c r="D53" s="191"/>
      <c r="E53" s="191"/>
    </row>
    <row r="54" spans="1:5" ht="15" customHeight="1" x14ac:dyDescent="0.25">
      <c r="A54" s="67">
        <v>37</v>
      </c>
      <c r="B54" s="74">
        <v>51001</v>
      </c>
      <c r="C54" s="75" t="s">
        <v>244</v>
      </c>
      <c r="D54" s="70" t="s">
        <v>2</v>
      </c>
      <c r="E54" s="61"/>
    </row>
    <row r="55" spans="1:5" ht="15" customHeight="1" x14ac:dyDescent="0.25">
      <c r="A55" s="67">
        <v>38</v>
      </c>
      <c r="B55" s="74">
        <v>51002</v>
      </c>
      <c r="C55" s="75" t="s">
        <v>244</v>
      </c>
      <c r="D55" s="70" t="s">
        <v>2</v>
      </c>
      <c r="E55" s="61"/>
    </row>
    <row r="56" spans="1:5" ht="15" customHeight="1" x14ac:dyDescent="0.25">
      <c r="A56" s="88">
        <v>39</v>
      </c>
      <c r="B56" s="74">
        <v>51003</v>
      </c>
      <c r="C56" s="75" t="s">
        <v>244</v>
      </c>
      <c r="D56" s="70" t="s">
        <v>2</v>
      </c>
      <c r="E56" s="61"/>
    </row>
    <row r="57" spans="1:5" ht="15" customHeight="1" x14ac:dyDescent="0.25">
      <c r="A57" s="88">
        <v>40</v>
      </c>
      <c r="B57" s="74">
        <v>51004</v>
      </c>
      <c r="C57" s="75" t="s">
        <v>244</v>
      </c>
      <c r="D57" s="70" t="s">
        <v>2</v>
      </c>
      <c r="E57" s="61"/>
    </row>
    <row r="58" spans="1:5" ht="15" customHeight="1" x14ac:dyDescent="0.25">
      <c r="A58" s="88">
        <v>41</v>
      </c>
      <c r="B58" s="74">
        <v>51005</v>
      </c>
      <c r="C58" s="75" t="s">
        <v>244</v>
      </c>
      <c r="D58" s="70" t="s">
        <v>2</v>
      </c>
      <c r="E58" s="61"/>
    </row>
    <row r="59" spans="1:5" ht="15" customHeight="1" x14ac:dyDescent="0.25">
      <c r="A59" s="67"/>
      <c r="B59" s="191" t="s">
        <v>137</v>
      </c>
      <c r="C59" s="191"/>
      <c r="D59" s="191"/>
      <c r="E59" s="191"/>
    </row>
    <row r="60" spans="1:5" ht="15" customHeight="1" x14ac:dyDescent="0.25">
      <c r="A60" s="67">
        <v>42</v>
      </c>
      <c r="B60" s="74">
        <v>52001</v>
      </c>
      <c r="C60" s="75" t="s">
        <v>245</v>
      </c>
      <c r="D60" s="70" t="s">
        <v>2</v>
      </c>
      <c r="E60" s="61"/>
    </row>
    <row r="61" spans="1:5" ht="15" customHeight="1" x14ac:dyDescent="0.25">
      <c r="A61" s="67">
        <v>43</v>
      </c>
      <c r="B61" s="74">
        <v>52002</v>
      </c>
      <c r="C61" s="75" t="s">
        <v>245</v>
      </c>
      <c r="D61" s="70" t="s">
        <v>2</v>
      </c>
      <c r="E61" s="61"/>
    </row>
    <row r="62" spans="1:5" ht="15" customHeight="1" x14ac:dyDescent="0.25">
      <c r="A62" s="88">
        <v>44</v>
      </c>
      <c r="B62" s="74">
        <v>52003</v>
      </c>
      <c r="C62" s="75" t="s">
        <v>245</v>
      </c>
      <c r="D62" s="70" t="s">
        <v>2</v>
      </c>
      <c r="E62" s="61"/>
    </row>
    <row r="63" spans="1:5" ht="15" customHeight="1" x14ac:dyDescent="0.25">
      <c r="A63" s="88">
        <v>45</v>
      </c>
      <c r="B63" s="74">
        <v>52004</v>
      </c>
      <c r="C63" s="75" t="s">
        <v>245</v>
      </c>
      <c r="D63" s="70" t="s">
        <v>2</v>
      </c>
      <c r="E63" s="61"/>
    </row>
    <row r="64" spans="1:5" ht="15" customHeight="1" x14ac:dyDescent="0.25">
      <c r="A64" s="88">
        <v>46</v>
      </c>
      <c r="B64" s="74">
        <v>52005</v>
      </c>
      <c r="C64" s="75" t="s">
        <v>245</v>
      </c>
      <c r="D64" s="70" t="s">
        <v>2</v>
      </c>
      <c r="E64" s="61"/>
    </row>
    <row r="65" spans="1:5" ht="15" customHeight="1" x14ac:dyDescent="0.25">
      <c r="A65" s="67"/>
      <c r="B65" s="191" t="s">
        <v>246</v>
      </c>
      <c r="C65" s="191"/>
      <c r="D65" s="191"/>
      <c r="E65" s="191"/>
    </row>
    <row r="66" spans="1:5" ht="15" customHeight="1" x14ac:dyDescent="0.25">
      <c r="A66" s="67">
        <v>47</v>
      </c>
      <c r="B66" s="74">
        <v>53001</v>
      </c>
      <c r="C66" s="75" t="s">
        <v>247</v>
      </c>
      <c r="D66" s="70" t="s">
        <v>2</v>
      </c>
      <c r="E66" s="61"/>
    </row>
    <row r="67" spans="1:5" ht="15" customHeight="1" x14ac:dyDescent="0.25">
      <c r="A67" s="67">
        <v>48</v>
      </c>
      <c r="B67" s="74">
        <v>53002</v>
      </c>
      <c r="C67" s="75" t="s">
        <v>247</v>
      </c>
      <c r="D67" s="70" t="s">
        <v>2</v>
      </c>
      <c r="E67" s="61"/>
    </row>
    <row r="68" spans="1:5" ht="15" customHeight="1" x14ac:dyDescent="0.25">
      <c r="A68" s="88">
        <v>49</v>
      </c>
      <c r="B68" s="74">
        <v>53003</v>
      </c>
      <c r="C68" s="75" t="s">
        <v>247</v>
      </c>
      <c r="D68" s="70" t="s">
        <v>2</v>
      </c>
      <c r="E68" s="61"/>
    </row>
    <row r="69" spans="1:5" ht="15" customHeight="1" x14ac:dyDescent="0.25">
      <c r="A69" s="88">
        <v>50</v>
      </c>
      <c r="B69" s="74">
        <v>53004</v>
      </c>
      <c r="C69" s="75" t="s">
        <v>247</v>
      </c>
      <c r="D69" s="70" t="s">
        <v>2</v>
      </c>
      <c r="E69" s="61"/>
    </row>
    <row r="70" spans="1:5" ht="15" customHeight="1" x14ac:dyDescent="0.25">
      <c r="A70" s="88">
        <v>51</v>
      </c>
      <c r="B70" s="74">
        <v>53005</v>
      </c>
      <c r="C70" s="75" t="s">
        <v>247</v>
      </c>
      <c r="D70" s="70" t="s">
        <v>2</v>
      </c>
      <c r="E70" s="61"/>
    </row>
    <row r="71" spans="1:5" ht="15" customHeight="1" x14ac:dyDescent="0.25">
      <c r="A71" s="67"/>
      <c r="B71" s="191" t="s">
        <v>139</v>
      </c>
      <c r="C71" s="191"/>
      <c r="D71" s="191"/>
      <c r="E71" s="191"/>
    </row>
    <row r="72" spans="1:5" ht="15" customHeight="1" x14ac:dyDescent="0.25">
      <c r="A72" s="67">
        <v>52</v>
      </c>
      <c r="B72" s="74">
        <v>54001</v>
      </c>
      <c r="C72" s="75" t="s">
        <v>248</v>
      </c>
      <c r="D72" s="70" t="s">
        <v>2</v>
      </c>
      <c r="E72" s="61"/>
    </row>
    <row r="73" spans="1:5" ht="15" customHeight="1" x14ac:dyDescent="0.25">
      <c r="A73" s="67">
        <v>53</v>
      </c>
      <c r="B73" s="74">
        <v>54002</v>
      </c>
      <c r="C73" s="75" t="s">
        <v>248</v>
      </c>
      <c r="D73" s="70" t="s">
        <v>2</v>
      </c>
      <c r="E73" s="61"/>
    </row>
    <row r="74" spans="1:5" ht="15" customHeight="1" x14ac:dyDescent="0.25">
      <c r="A74" s="88">
        <v>54</v>
      </c>
      <c r="B74" s="74">
        <v>54003</v>
      </c>
      <c r="C74" s="75" t="s">
        <v>248</v>
      </c>
      <c r="D74" s="70" t="s">
        <v>2</v>
      </c>
      <c r="E74" s="61"/>
    </row>
    <row r="75" spans="1:5" ht="15" customHeight="1" x14ac:dyDescent="0.25">
      <c r="A75" s="88">
        <v>55</v>
      </c>
      <c r="B75" s="74">
        <v>54004</v>
      </c>
      <c r="C75" s="75" t="s">
        <v>248</v>
      </c>
      <c r="D75" s="70" t="s">
        <v>2</v>
      </c>
      <c r="E75" s="61"/>
    </row>
    <row r="76" spans="1:5" ht="15" customHeight="1" x14ac:dyDescent="0.25">
      <c r="A76" s="88">
        <v>56</v>
      </c>
      <c r="B76" s="74">
        <v>54005</v>
      </c>
      <c r="C76" s="75" t="s">
        <v>248</v>
      </c>
      <c r="D76" s="70" t="s">
        <v>2</v>
      </c>
      <c r="E76" s="61"/>
    </row>
    <row r="77" spans="1:5" ht="15" customHeight="1" x14ac:dyDescent="0.25">
      <c r="A77" s="67"/>
      <c r="B77" s="191" t="s">
        <v>140</v>
      </c>
      <c r="C77" s="191"/>
      <c r="D77" s="191"/>
      <c r="E77" s="191"/>
    </row>
    <row r="78" spans="1:5" ht="15" customHeight="1" x14ac:dyDescent="0.25">
      <c r="A78" s="67">
        <v>57</v>
      </c>
      <c r="B78" s="74">
        <v>55001</v>
      </c>
      <c r="C78" s="75" t="s">
        <v>249</v>
      </c>
      <c r="D78" s="70" t="s">
        <v>2</v>
      </c>
      <c r="E78" s="61"/>
    </row>
    <row r="79" spans="1:5" ht="15" customHeight="1" x14ac:dyDescent="0.25">
      <c r="A79" s="67">
        <v>58</v>
      </c>
      <c r="B79" s="74">
        <v>55002</v>
      </c>
      <c r="C79" s="75" t="s">
        <v>249</v>
      </c>
      <c r="D79" s="70" t="s">
        <v>2</v>
      </c>
      <c r="E79" s="61"/>
    </row>
    <row r="80" spans="1:5" ht="15" customHeight="1" x14ac:dyDescent="0.25">
      <c r="A80" s="88">
        <v>59</v>
      </c>
      <c r="B80" s="74">
        <v>55003</v>
      </c>
      <c r="C80" s="75" t="s">
        <v>249</v>
      </c>
      <c r="D80" s="70" t="s">
        <v>2</v>
      </c>
      <c r="E80" s="61"/>
    </row>
    <row r="81" spans="1:5" ht="15" customHeight="1" x14ac:dyDescent="0.25">
      <c r="A81" s="88">
        <v>60</v>
      </c>
      <c r="B81" s="74">
        <v>55004</v>
      </c>
      <c r="C81" s="75" t="s">
        <v>249</v>
      </c>
      <c r="D81" s="70" t="s">
        <v>2</v>
      </c>
      <c r="E81" s="61"/>
    </row>
    <row r="82" spans="1:5" ht="15" customHeight="1" x14ac:dyDescent="0.25">
      <c r="A82" s="88">
        <v>61</v>
      </c>
      <c r="B82" s="74">
        <v>55005</v>
      </c>
      <c r="C82" s="75" t="s">
        <v>249</v>
      </c>
      <c r="D82" s="70" t="s">
        <v>2</v>
      </c>
      <c r="E82" s="61"/>
    </row>
    <row r="83" spans="1:5" ht="15" customHeight="1" x14ac:dyDescent="0.25">
      <c r="A83" s="67"/>
      <c r="B83" s="190" t="s">
        <v>250</v>
      </c>
      <c r="C83" s="190"/>
      <c r="D83" s="190"/>
      <c r="E83" s="190"/>
    </row>
    <row r="84" spans="1:5" ht="15" customHeight="1" x14ac:dyDescent="0.25">
      <c r="A84" s="67">
        <v>62</v>
      </c>
      <c r="B84" s="74">
        <v>44001</v>
      </c>
      <c r="C84" s="75" t="s">
        <v>251</v>
      </c>
      <c r="D84" s="70" t="s">
        <v>2</v>
      </c>
      <c r="E84" s="61"/>
    </row>
    <row r="85" spans="1:5" ht="15" customHeight="1" x14ac:dyDescent="0.25">
      <c r="A85" s="67">
        <v>63</v>
      </c>
      <c r="B85" s="74">
        <v>44002</v>
      </c>
      <c r="C85" s="75" t="s">
        <v>251</v>
      </c>
      <c r="D85" s="70" t="s">
        <v>2</v>
      </c>
      <c r="E85" s="61"/>
    </row>
    <row r="86" spans="1:5" ht="15" customHeight="1" x14ac:dyDescent="0.25">
      <c r="A86" s="88">
        <v>64</v>
      </c>
      <c r="B86" s="74">
        <v>44003</v>
      </c>
      <c r="C86" s="75" t="s">
        <v>251</v>
      </c>
      <c r="D86" s="70" t="s">
        <v>2</v>
      </c>
      <c r="E86" s="61"/>
    </row>
    <row r="87" spans="1:5" ht="15" customHeight="1" x14ac:dyDescent="0.25">
      <c r="A87" s="88">
        <v>65</v>
      </c>
      <c r="B87" s="74">
        <v>44004</v>
      </c>
      <c r="C87" s="75" t="s">
        <v>251</v>
      </c>
      <c r="D87" s="70" t="s">
        <v>2</v>
      </c>
      <c r="E87" s="61"/>
    </row>
    <row r="88" spans="1:5" ht="15" customHeight="1" x14ac:dyDescent="0.25">
      <c r="A88" s="88">
        <v>66</v>
      </c>
      <c r="B88" s="74">
        <v>44005</v>
      </c>
      <c r="C88" s="75" t="s">
        <v>251</v>
      </c>
      <c r="D88" s="70" t="s">
        <v>2</v>
      </c>
      <c r="E88" s="61"/>
    </row>
    <row r="89" spans="1:5" ht="15" customHeight="1" x14ac:dyDescent="0.25">
      <c r="A89" s="67"/>
      <c r="B89" s="190" t="s">
        <v>252</v>
      </c>
      <c r="C89" s="190"/>
      <c r="D89" s="190"/>
      <c r="E89" s="190"/>
    </row>
    <row r="90" spans="1:5" ht="15" customHeight="1" x14ac:dyDescent="0.25">
      <c r="A90" s="67">
        <v>67</v>
      </c>
      <c r="B90" s="74">
        <v>41011</v>
      </c>
      <c r="C90" s="75" t="s">
        <v>22</v>
      </c>
      <c r="D90" s="70" t="s">
        <v>2</v>
      </c>
      <c r="E90" s="76">
        <v>6</v>
      </c>
    </row>
    <row r="91" spans="1:5" ht="15" customHeight="1" x14ac:dyDescent="0.25">
      <c r="A91" s="67">
        <v>68</v>
      </c>
      <c r="B91" s="74">
        <v>41021</v>
      </c>
      <c r="C91" s="75" t="s">
        <v>23</v>
      </c>
      <c r="D91" s="70" t="s">
        <v>2</v>
      </c>
      <c r="E91" s="76">
        <v>8</v>
      </c>
    </row>
    <row r="92" spans="1:5" ht="15" customHeight="1" x14ac:dyDescent="0.25">
      <c r="A92" s="88">
        <v>69</v>
      </c>
      <c r="B92" s="74">
        <v>41019</v>
      </c>
      <c r="C92" s="75" t="s">
        <v>253</v>
      </c>
      <c r="D92" s="70" t="s">
        <v>2</v>
      </c>
      <c r="E92" s="76">
        <v>4</v>
      </c>
    </row>
    <row r="93" spans="1:5" ht="15" customHeight="1" x14ac:dyDescent="0.25">
      <c r="A93" s="88">
        <v>70</v>
      </c>
      <c r="B93" s="74">
        <v>41020</v>
      </c>
      <c r="C93" s="75" t="s">
        <v>254</v>
      </c>
      <c r="D93" s="70" t="s">
        <v>2</v>
      </c>
      <c r="E93" s="76">
        <v>4</v>
      </c>
    </row>
    <row r="94" spans="1:5" ht="15" customHeight="1" x14ac:dyDescent="0.25">
      <c r="A94" s="88">
        <v>71</v>
      </c>
      <c r="B94" s="74">
        <v>41006</v>
      </c>
      <c r="C94" s="75" t="s">
        <v>255</v>
      </c>
      <c r="D94" s="70" t="s">
        <v>2</v>
      </c>
      <c r="E94" s="76">
        <v>6</v>
      </c>
    </row>
    <row r="95" spans="1:5" ht="15" customHeight="1" x14ac:dyDescent="0.25">
      <c r="A95" s="88">
        <v>72</v>
      </c>
      <c r="B95" s="74">
        <v>50013</v>
      </c>
      <c r="C95" s="75" t="s">
        <v>24</v>
      </c>
      <c r="D95" s="70" t="s">
        <v>2</v>
      </c>
      <c r="E95" s="76">
        <v>6</v>
      </c>
    </row>
    <row r="96" spans="1:5" ht="15" customHeight="1" x14ac:dyDescent="0.25">
      <c r="A96" s="88">
        <v>73</v>
      </c>
      <c r="B96" s="74">
        <v>50037</v>
      </c>
      <c r="C96" s="75" t="s">
        <v>256</v>
      </c>
      <c r="D96" s="70" t="s">
        <v>2</v>
      </c>
      <c r="E96" s="76">
        <v>6</v>
      </c>
    </row>
    <row r="97" spans="1:5" ht="15" customHeight="1" x14ac:dyDescent="0.25">
      <c r="A97" s="67"/>
      <c r="B97" s="190" t="s">
        <v>257</v>
      </c>
      <c r="C97" s="190"/>
      <c r="D97" s="190"/>
      <c r="E97" s="190"/>
    </row>
    <row r="98" spans="1:5" ht="15" customHeight="1" x14ac:dyDescent="0.25">
      <c r="A98" s="67">
        <v>74</v>
      </c>
      <c r="B98" s="74">
        <v>40262</v>
      </c>
      <c r="C98" s="75" t="s">
        <v>258</v>
      </c>
      <c r="D98" s="70" t="s">
        <v>2</v>
      </c>
      <c r="E98" s="76">
        <v>5</v>
      </c>
    </row>
    <row r="99" spans="1:5" ht="15" customHeight="1" x14ac:dyDescent="0.25">
      <c r="A99" s="67">
        <v>75</v>
      </c>
      <c r="B99" s="74">
        <v>40263</v>
      </c>
      <c r="C99" s="75" t="s">
        <v>259</v>
      </c>
      <c r="D99" s="70" t="s">
        <v>2</v>
      </c>
      <c r="E99" s="76">
        <v>5</v>
      </c>
    </row>
    <row r="100" spans="1:5" ht="15" customHeight="1" x14ac:dyDescent="0.25">
      <c r="A100" s="88">
        <v>76</v>
      </c>
      <c r="B100" s="74">
        <v>40275</v>
      </c>
      <c r="C100" s="75" t="s">
        <v>260</v>
      </c>
      <c r="D100" s="70" t="s">
        <v>2</v>
      </c>
      <c r="E100" s="76">
        <v>5</v>
      </c>
    </row>
    <row r="101" spans="1:5" ht="15" customHeight="1" x14ac:dyDescent="0.25">
      <c r="A101" s="88">
        <v>77</v>
      </c>
      <c r="B101" s="74">
        <v>40264</v>
      </c>
      <c r="C101" s="75" t="s">
        <v>261</v>
      </c>
      <c r="D101" s="70" t="s">
        <v>2</v>
      </c>
      <c r="E101" s="76">
        <v>5</v>
      </c>
    </row>
    <row r="102" spans="1:5" ht="15" customHeight="1" x14ac:dyDescent="0.25">
      <c r="A102" s="88">
        <v>78</v>
      </c>
      <c r="B102" s="74">
        <v>90072</v>
      </c>
      <c r="C102" s="75" t="s">
        <v>262</v>
      </c>
      <c r="D102" s="70" t="s">
        <v>2</v>
      </c>
      <c r="E102" s="76">
        <v>5</v>
      </c>
    </row>
    <row r="103" spans="1:5" ht="15" customHeight="1" x14ac:dyDescent="0.25">
      <c r="A103" s="88">
        <v>79</v>
      </c>
      <c r="B103" s="74">
        <v>690091</v>
      </c>
      <c r="C103" s="75" t="s">
        <v>263</v>
      </c>
      <c r="D103" s="70" t="s">
        <v>2</v>
      </c>
      <c r="E103" s="76">
        <v>5</v>
      </c>
    </row>
    <row r="104" spans="1:5" ht="15" customHeight="1" x14ac:dyDescent="0.25">
      <c r="A104" s="88">
        <v>80</v>
      </c>
      <c r="B104" s="74">
        <v>690101</v>
      </c>
      <c r="C104" s="75" t="s">
        <v>264</v>
      </c>
      <c r="D104" s="70" t="s">
        <v>2</v>
      </c>
      <c r="E104" s="76">
        <v>5</v>
      </c>
    </row>
    <row r="105" spans="1:5" ht="15" customHeight="1" x14ac:dyDescent="0.25">
      <c r="A105" s="88">
        <v>81</v>
      </c>
      <c r="B105" s="74">
        <v>695101</v>
      </c>
      <c r="C105" s="75" t="s">
        <v>265</v>
      </c>
      <c r="D105" s="70" t="s">
        <v>2</v>
      </c>
      <c r="E105" s="76">
        <v>10</v>
      </c>
    </row>
    <row r="106" spans="1:5" ht="15" customHeight="1" x14ac:dyDescent="0.25">
      <c r="A106" s="88">
        <v>82</v>
      </c>
      <c r="B106" s="74">
        <v>690511</v>
      </c>
      <c r="C106" s="75" t="s">
        <v>266</v>
      </c>
      <c r="D106" s="70" t="s">
        <v>2</v>
      </c>
      <c r="E106" s="76">
        <v>5</v>
      </c>
    </row>
    <row r="107" spans="1:5" ht="15" customHeight="1" x14ac:dyDescent="0.25">
      <c r="A107" s="67"/>
      <c r="B107" s="190" t="s">
        <v>267</v>
      </c>
      <c r="C107" s="190"/>
      <c r="D107" s="190"/>
      <c r="E107" s="190"/>
    </row>
    <row r="108" spans="1:5" ht="15" customHeight="1" x14ac:dyDescent="0.25">
      <c r="A108" s="67"/>
      <c r="B108" s="191" t="s">
        <v>268</v>
      </c>
      <c r="C108" s="191"/>
      <c r="D108" s="191"/>
      <c r="E108" s="191"/>
    </row>
    <row r="109" spans="1:5" ht="15" customHeight="1" x14ac:dyDescent="0.25">
      <c r="A109" s="67">
        <v>83</v>
      </c>
      <c r="B109" s="74">
        <v>40043</v>
      </c>
      <c r="C109" s="75" t="s">
        <v>269</v>
      </c>
      <c r="D109" s="70" t="s">
        <v>2</v>
      </c>
      <c r="E109" s="76">
        <v>3</v>
      </c>
    </row>
    <row r="110" spans="1:5" ht="15" customHeight="1" x14ac:dyDescent="0.25">
      <c r="A110" s="67">
        <v>84</v>
      </c>
      <c r="B110" s="74">
        <v>40024</v>
      </c>
      <c r="C110" s="75" t="s">
        <v>270</v>
      </c>
      <c r="D110" s="70" t="s">
        <v>2</v>
      </c>
      <c r="E110" s="76">
        <v>4</v>
      </c>
    </row>
    <row r="111" spans="1:5" ht="15" customHeight="1" x14ac:dyDescent="0.25">
      <c r="A111" s="88">
        <v>85</v>
      </c>
      <c r="B111" s="74">
        <v>40017</v>
      </c>
      <c r="C111" s="75" t="s">
        <v>18</v>
      </c>
      <c r="D111" s="70" t="s">
        <v>2</v>
      </c>
      <c r="E111" s="76">
        <v>5</v>
      </c>
    </row>
    <row r="112" spans="1:5" ht="15" customHeight="1" x14ac:dyDescent="0.25">
      <c r="A112" s="88">
        <v>86</v>
      </c>
      <c r="B112" s="74">
        <v>42014</v>
      </c>
      <c r="C112" s="75" t="s">
        <v>271</v>
      </c>
      <c r="D112" s="70" t="s">
        <v>2</v>
      </c>
      <c r="E112" s="76">
        <v>3</v>
      </c>
    </row>
    <row r="113" spans="1:5" ht="15" customHeight="1" x14ac:dyDescent="0.25">
      <c r="A113" s="88">
        <v>87</v>
      </c>
      <c r="B113" s="74">
        <v>41143</v>
      </c>
      <c r="C113" s="75" t="s">
        <v>33</v>
      </c>
      <c r="D113" s="70" t="s">
        <v>2</v>
      </c>
      <c r="E113" s="76">
        <v>6</v>
      </c>
    </row>
    <row r="114" spans="1:5" ht="15" customHeight="1" x14ac:dyDescent="0.25">
      <c r="A114" s="88">
        <v>88</v>
      </c>
      <c r="B114" s="74">
        <v>41144</v>
      </c>
      <c r="C114" s="75" t="s">
        <v>29</v>
      </c>
      <c r="D114" s="70" t="s">
        <v>2</v>
      </c>
      <c r="E114" s="76">
        <v>4</v>
      </c>
    </row>
    <row r="115" spans="1:5" ht="15" customHeight="1" x14ac:dyDescent="0.25">
      <c r="A115" s="88">
        <v>89</v>
      </c>
      <c r="B115" s="74">
        <v>41145</v>
      </c>
      <c r="C115" s="75" t="s">
        <v>272</v>
      </c>
      <c r="D115" s="70" t="s">
        <v>2</v>
      </c>
      <c r="E115" s="76">
        <v>4</v>
      </c>
    </row>
    <row r="116" spans="1:5" ht="15" customHeight="1" x14ac:dyDescent="0.25">
      <c r="A116" s="88">
        <v>90</v>
      </c>
      <c r="B116" s="74">
        <v>41146</v>
      </c>
      <c r="C116" s="75" t="s">
        <v>26</v>
      </c>
      <c r="D116" s="70" t="s">
        <v>2</v>
      </c>
      <c r="E116" s="76">
        <v>5</v>
      </c>
    </row>
    <row r="117" spans="1:5" ht="15" customHeight="1" x14ac:dyDescent="0.25">
      <c r="A117" s="67"/>
      <c r="B117" s="191" t="s">
        <v>273</v>
      </c>
      <c r="C117" s="191"/>
      <c r="D117" s="191"/>
      <c r="E117" s="191"/>
    </row>
    <row r="118" spans="1:5" ht="15" customHeight="1" x14ac:dyDescent="0.25">
      <c r="A118" s="67">
        <v>91</v>
      </c>
      <c r="B118" s="74">
        <v>40007</v>
      </c>
      <c r="C118" s="75" t="s">
        <v>274</v>
      </c>
      <c r="D118" s="70" t="s">
        <v>2</v>
      </c>
      <c r="E118" s="76">
        <v>5</v>
      </c>
    </row>
    <row r="119" spans="1:5" ht="15" customHeight="1" x14ac:dyDescent="0.25">
      <c r="A119" s="67">
        <v>92</v>
      </c>
      <c r="B119" s="74">
        <v>41202</v>
      </c>
      <c r="C119" s="75" t="s">
        <v>275</v>
      </c>
      <c r="D119" s="70" t="s">
        <v>2</v>
      </c>
      <c r="E119" s="76">
        <v>3</v>
      </c>
    </row>
    <row r="120" spans="1:5" ht="15" customHeight="1" x14ac:dyDescent="0.25">
      <c r="A120" s="88">
        <v>93</v>
      </c>
      <c r="B120" s="74">
        <v>41143</v>
      </c>
      <c r="C120" s="75" t="s">
        <v>33</v>
      </c>
      <c r="D120" s="70" t="s">
        <v>2</v>
      </c>
      <c r="E120" s="76">
        <v>6</v>
      </c>
    </row>
    <row r="121" spans="1:5" ht="15" customHeight="1" x14ac:dyDescent="0.25">
      <c r="A121" s="88">
        <v>94</v>
      </c>
      <c r="B121" s="74">
        <v>41122</v>
      </c>
      <c r="C121" s="75" t="s">
        <v>34</v>
      </c>
      <c r="D121" s="70" t="s">
        <v>2</v>
      </c>
      <c r="E121" s="76">
        <v>5</v>
      </c>
    </row>
    <row r="122" spans="1:5" ht="15" customHeight="1" x14ac:dyDescent="0.25">
      <c r="A122" s="88">
        <v>95</v>
      </c>
      <c r="B122" s="74">
        <v>41178</v>
      </c>
      <c r="C122" s="75" t="s">
        <v>276</v>
      </c>
      <c r="D122" s="70" t="s">
        <v>2</v>
      </c>
      <c r="E122" s="76">
        <v>6</v>
      </c>
    </row>
    <row r="123" spans="1:5" ht="15" customHeight="1" x14ac:dyDescent="0.25">
      <c r="A123" s="88">
        <v>96</v>
      </c>
      <c r="B123" s="74">
        <v>41203</v>
      </c>
      <c r="C123" s="75" t="s">
        <v>35</v>
      </c>
      <c r="D123" s="70" t="s">
        <v>2</v>
      </c>
      <c r="E123" s="76">
        <v>5</v>
      </c>
    </row>
    <row r="124" spans="1:5" ht="15" customHeight="1" x14ac:dyDescent="0.25">
      <c r="A124" s="88">
        <v>97</v>
      </c>
      <c r="B124" s="74">
        <v>41205</v>
      </c>
      <c r="C124" s="75" t="s">
        <v>28</v>
      </c>
      <c r="D124" s="70" t="s">
        <v>2</v>
      </c>
      <c r="E124" s="76">
        <v>4</v>
      </c>
    </row>
    <row r="125" spans="1:5" ht="15" customHeight="1" x14ac:dyDescent="0.25">
      <c r="A125" s="67"/>
      <c r="B125" s="191" t="s">
        <v>277</v>
      </c>
      <c r="C125" s="191"/>
      <c r="D125" s="191"/>
      <c r="E125" s="191"/>
    </row>
    <row r="126" spans="1:5" ht="15" customHeight="1" x14ac:dyDescent="0.25">
      <c r="A126" s="67">
        <v>98</v>
      </c>
      <c r="B126" s="74">
        <v>40017</v>
      </c>
      <c r="C126" s="75" t="s">
        <v>18</v>
      </c>
      <c r="D126" s="70" t="s">
        <v>2</v>
      </c>
      <c r="E126" s="76">
        <v>5</v>
      </c>
    </row>
    <row r="127" spans="1:5" ht="15" customHeight="1" x14ac:dyDescent="0.25">
      <c r="A127" s="67">
        <v>99</v>
      </c>
      <c r="B127" s="74">
        <v>40018</v>
      </c>
      <c r="C127" s="75" t="s">
        <v>278</v>
      </c>
      <c r="D127" s="70" t="s">
        <v>2</v>
      </c>
      <c r="E127" s="76">
        <v>1</v>
      </c>
    </row>
    <row r="128" spans="1:5" ht="15" customHeight="1" x14ac:dyDescent="0.25">
      <c r="A128" s="88">
        <v>100</v>
      </c>
      <c r="B128" s="74">
        <v>40069</v>
      </c>
      <c r="C128" s="75" t="s">
        <v>279</v>
      </c>
      <c r="D128" s="70" t="s">
        <v>2</v>
      </c>
      <c r="E128" s="76">
        <v>4</v>
      </c>
    </row>
    <row r="129" spans="1:5" ht="15" customHeight="1" x14ac:dyDescent="0.25">
      <c r="A129" s="88">
        <v>101</v>
      </c>
      <c r="B129" s="74">
        <v>41122</v>
      </c>
      <c r="C129" s="75" t="s">
        <v>280</v>
      </c>
      <c r="D129" s="70" t="s">
        <v>2</v>
      </c>
      <c r="E129" s="76">
        <v>5</v>
      </c>
    </row>
    <row r="130" spans="1:5" ht="15" customHeight="1" x14ac:dyDescent="0.25">
      <c r="A130" s="88">
        <v>102</v>
      </c>
      <c r="B130" s="74">
        <v>41267</v>
      </c>
      <c r="C130" s="75" t="s">
        <v>281</v>
      </c>
      <c r="D130" s="70" t="s">
        <v>2</v>
      </c>
      <c r="E130" s="76">
        <v>4</v>
      </c>
    </row>
    <row r="131" spans="1:5" ht="15" customHeight="1" x14ac:dyDescent="0.25">
      <c r="A131" s="88">
        <v>103</v>
      </c>
      <c r="B131" s="74">
        <v>40064</v>
      </c>
      <c r="C131" s="75" t="s">
        <v>20</v>
      </c>
      <c r="D131" s="70" t="s">
        <v>2</v>
      </c>
      <c r="E131" s="76">
        <v>1</v>
      </c>
    </row>
    <row r="132" spans="1:5" ht="15" customHeight="1" x14ac:dyDescent="0.25">
      <c r="A132" s="88">
        <v>104</v>
      </c>
      <c r="B132" s="74">
        <v>41124</v>
      </c>
      <c r="C132" s="75" t="s">
        <v>21</v>
      </c>
      <c r="D132" s="70" t="s">
        <v>2</v>
      </c>
      <c r="E132" s="76">
        <v>4</v>
      </c>
    </row>
    <row r="133" spans="1:5" ht="15" customHeight="1" x14ac:dyDescent="0.25">
      <c r="A133" s="88">
        <v>105</v>
      </c>
      <c r="B133" s="74">
        <v>40126</v>
      </c>
      <c r="C133" s="75" t="s">
        <v>37</v>
      </c>
      <c r="D133" s="70" t="s">
        <v>2</v>
      </c>
      <c r="E133" s="76">
        <v>4</v>
      </c>
    </row>
    <row r="134" spans="1:5" ht="15" customHeight="1" x14ac:dyDescent="0.25">
      <c r="A134" s="88">
        <v>106</v>
      </c>
      <c r="B134" s="74">
        <v>41126</v>
      </c>
      <c r="C134" s="75" t="s">
        <v>19</v>
      </c>
      <c r="D134" s="70" t="s">
        <v>2</v>
      </c>
      <c r="E134" s="76">
        <v>4</v>
      </c>
    </row>
    <row r="135" spans="1:5" ht="15" customHeight="1" x14ac:dyDescent="0.25">
      <c r="A135" s="67"/>
      <c r="B135" s="190" t="s">
        <v>282</v>
      </c>
      <c r="C135" s="190"/>
      <c r="D135" s="190"/>
      <c r="E135" s="190"/>
    </row>
    <row r="136" spans="1:5" ht="15" customHeight="1" x14ac:dyDescent="0.25">
      <c r="A136" s="67"/>
      <c r="B136" s="191" t="s">
        <v>283</v>
      </c>
      <c r="C136" s="191"/>
      <c r="D136" s="191"/>
      <c r="E136" s="191"/>
    </row>
    <row r="137" spans="1:5" ht="15" customHeight="1" x14ac:dyDescent="0.25">
      <c r="A137" s="67">
        <v>107</v>
      </c>
      <c r="B137" s="74">
        <v>503111</v>
      </c>
      <c r="C137" s="75" t="s">
        <v>284</v>
      </c>
      <c r="D137" s="70" t="s">
        <v>2</v>
      </c>
      <c r="E137" s="76">
        <v>6</v>
      </c>
    </row>
    <row r="138" spans="1:5" ht="15" customHeight="1" x14ac:dyDescent="0.25">
      <c r="A138" s="67">
        <v>108</v>
      </c>
      <c r="B138" s="74">
        <v>570041</v>
      </c>
      <c r="C138" s="75" t="s">
        <v>285</v>
      </c>
      <c r="D138" s="70" t="s">
        <v>2</v>
      </c>
      <c r="E138" s="76">
        <v>6</v>
      </c>
    </row>
    <row r="139" spans="1:5" ht="15" customHeight="1" x14ac:dyDescent="0.25">
      <c r="A139" s="88">
        <v>109</v>
      </c>
      <c r="B139" s="74">
        <v>592201</v>
      </c>
      <c r="C139" s="75" t="s">
        <v>286</v>
      </c>
      <c r="D139" s="70" t="s">
        <v>2</v>
      </c>
      <c r="E139" s="76">
        <v>6</v>
      </c>
    </row>
    <row r="140" spans="1:5" ht="15" customHeight="1" x14ac:dyDescent="0.25">
      <c r="A140" s="88">
        <v>110</v>
      </c>
      <c r="B140" s="74">
        <v>570111</v>
      </c>
      <c r="C140" s="75" t="s">
        <v>287</v>
      </c>
      <c r="D140" s="70" t="s">
        <v>2</v>
      </c>
      <c r="E140" s="76">
        <v>6</v>
      </c>
    </row>
    <row r="141" spans="1:5" ht="15" customHeight="1" x14ac:dyDescent="0.25">
      <c r="A141" s="88">
        <v>111</v>
      </c>
      <c r="B141" s="74">
        <v>570050</v>
      </c>
      <c r="C141" s="75" t="s">
        <v>288</v>
      </c>
      <c r="D141" s="70" t="s">
        <v>2</v>
      </c>
      <c r="E141" s="76">
        <v>6</v>
      </c>
    </row>
    <row r="142" spans="1:5" ht="15" customHeight="1" x14ac:dyDescent="0.25">
      <c r="A142" s="88">
        <v>112</v>
      </c>
      <c r="B142" s="74">
        <v>562010</v>
      </c>
      <c r="C142" s="75" t="s">
        <v>289</v>
      </c>
      <c r="D142" s="70" t="s">
        <v>2</v>
      </c>
      <c r="E142" s="76">
        <v>6</v>
      </c>
    </row>
    <row r="143" spans="1:5" ht="15" customHeight="1" x14ac:dyDescent="0.25">
      <c r="A143" s="88">
        <v>113</v>
      </c>
      <c r="B143" s="74">
        <v>570055</v>
      </c>
      <c r="C143" s="75" t="s">
        <v>290</v>
      </c>
      <c r="D143" s="70" t="s">
        <v>2</v>
      </c>
      <c r="E143" s="76">
        <v>6</v>
      </c>
    </row>
    <row r="144" spans="1:5" ht="15" customHeight="1" x14ac:dyDescent="0.25">
      <c r="A144" s="88">
        <v>114</v>
      </c>
      <c r="B144" s="74">
        <v>592601</v>
      </c>
      <c r="C144" s="75" t="s">
        <v>291</v>
      </c>
      <c r="D144" s="70" t="s">
        <v>2</v>
      </c>
      <c r="E144" s="76">
        <v>6</v>
      </c>
    </row>
    <row r="145" spans="1:5" ht="15" customHeight="1" x14ac:dyDescent="0.25">
      <c r="A145" s="88">
        <v>115</v>
      </c>
      <c r="B145" s="74">
        <v>580061</v>
      </c>
      <c r="C145" s="75" t="s">
        <v>292</v>
      </c>
      <c r="D145" s="70" t="s">
        <v>2</v>
      </c>
      <c r="E145" s="76">
        <v>6</v>
      </c>
    </row>
    <row r="146" spans="1:5" ht="15" customHeight="1" x14ac:dyDescent="0.25">
      <c r="A146" s="67"/>
      <c r="B146" s="191" t="s">
        <v>293</v>
      </c>
      <c r="C146" s="191"/>
      <c r="D146" s="191"/>
      <c r="E146" s="191"/>
    </row>
    <row r="147" spans="1:5" ht="15" customHeight="1" x14ac:dyDescent="0.25">
      <c r="A147" s="67">
        <v>116</v>
      </c>
      <c r="B147" s="74">
        <v>592101</v>
      </c>
      <c r="C147" s="75" t="s">
        <v>294</v>
      </c>
      <c r="D147" s="70" t="s">
        <v>2</v>
      </c>
      <c r="E147" s="76">
        <v>6</v>
      </c>
    </row>
    <row r="148" spans="1:5" ht="15" customHeight="1" x14ac:dyDescent="0.25">
      <c r="A148" s="67">
        <v>117</v>
      </c>
      <c r="B148" s="74">
        <v>580031</v>
      </c>
      <c r="C148" s="75" t="s">
        <v>295</v>
      </c>
      <c r="D148" s="70" t="s">
        <v>2</v>
      </c>
      <c r="E148" s="76">
        <v>6</v>
      </c>
    </row>
    <row r="149" spans="1:5" ht="15" customHeight="1" x14ac:dyDescent="0.25">
      <c r="A149" s="88">
        <v>118</v>
      </c>
      <c r="B149" s="74">
        <v>580051</v>
      </c>
      <c r="C149" s="75" t="s">
        <v>296</v>
      </c>
      <c r="D149" s="70" t="s">
        <v>2</v>
      </c>
      <c r="E149" s="76">
        <v>6</v>
      </c>
    </row>
    <row r="150" spans="1:5" ht="15" customHeight="1" x14ac:dyDescent="0.25">
      <c r="A150" s="88">
        <v>119</v>
      </c>
      <c r="B150" s="74">
        <v>592501</v>
      </c>
      <c r="C150" s="75" t="s">
        <v>297</v>
      </c>
      <c r="D150" s="70" t="s">
        <v>2</v>
      </c>
      <c r="E150" s="76">
        <v>6</v>
      </c>
    </row>
    <row r="151" spans="1:5" ht="15" customHeight="1" x14ac:dyDescent="0.25">
      <c r="A151" s="88">
        <v>120</v>
      </c>
      <c r="B151" s="74">
        <v>543311</v>
      </c>
      <c r="C151" s="75" t="s">
        <v>298</v>
      </c>
      <c r="D151" s="70" t="s">
        <v>2</v>
      </c>
      <c r="E151" s="76">
        <v>6</v>
      </c>
    </row>
    <row r="152" spans="1:5" ht="15" customHeight="1" x14ac:dyDescent="0.25">
      <c r="A152" s="88">
        <v>121</v>
      </c>
      <c r="B152" s="74">
        <v>580021</v>
      </c>
      <c r="C152" s="75" t="s">
        <v>299</v>
      </c>
      <c r="D152" s="70" t="s">
        <v>2</v>
      </c>
      <c r="E152" s="76">
        <v>6</v>
      </c>
    </row>
    <row r="153" spans="1:5" ht="15" customHeight="1" x14ac:dyDescent="0.25">
      <c r="A153" s="88">
        <v>122</v>
      </c>
      <c r="B153" s="74">
        <v>580061</v>
      </c>
      <c r="C153" s="75" t="s">
        <v>292</v>
      </c>
      <c r="D153" s="70" t="s">
        <v>2</v>
      </c>
      <c r="E153" s="76">
        <v>6</v>
      </c>
    </row>
    <row r="154" spans="1:5" ht="15" customHeight="1" x14ac:dyDescent="0.25">
      <c r="A154" s="67"/>
      <c r="B154" s="191" t="s">
        <v>300</v>
      </c>
      <c r="C154" s="191"/>
      <c r="D154" s="191"/>
      <c r="E154" s="191"/>
    </row>
    <row r="155" spans="1:5" ht="15" customHeight="1" x14ac:dyDescent="0.25">
      <c r="A155" s="67">
        <v>123</v>
      </c>
      <c r="B155" s="74">
        <v>570065</v>
      </c>
      <c r="C155" s="75" t="s">
        <v>301</v>
      </c>
      <c r="D155" s="70" t="s">
        <v>2</v>
      </c>
      <c r="E155" s="76">
        <v>6</v>
      </c>
    </row>
    <row r="156" spans="1:5" ht="15" customHeight="1" x14ac:dyDescent="0.25">
      <c r="A156" s="67">
        <v>124</v>
      </c>
      <c r="B156" s="74">
        <v>7431</v>
      </c>
      <c r="C156" s="75" t="s">
        <v>302</v>
      </c>
      <c r="D156" s="70" t="s">
        <v>2</v>
      </c>
      <c r="E156" s="76">
        <v>6</v>
      </c>
    </row>
    <row r="157" spans="1:5" ht="15" customHeight="1" x14ac:dyDescent="0.25">
      <c r="A157" s="88">
        <v>125</v>
      </c>
      <c r="B157" s="74">
        <v>502111</v>
      </c>
      <c r="C157" s="75" t="s">
        <v>303</v>
      </c>
      <c r="D157" s="70" t="s">
        <v>2</v>
      </c>
      <c r="E157" s="76">
        <v>6</v>
      </c>
    </row>
    <row r="158" spans="1:5" ht="15" customHeight="1" x14ac:dyDescent="0.25">
      <c r="A158" s="88">
        <v>126</v>
      </c>
      <c r="B158" s="74">
        <v>560121</v>
      </c>
      <c r="C158" s="75" t="s">
        <v>304</v>
      </c>
      <c r="D158" s="70" t="s">
        <v>2</v>
      </c>
      <c r="E158" s="76">
        <v>6</v>
      </c>
    </row>
    <row r="159" spans="1:5" ht="15" customHeight="1" x14ac:dyDescent="0.25">
      <c r="A159" s="88">
        <v>127</v>
      </c>
      <c r="B159" s="74">
        <v>560111</v>
      </c>
      <c r="C159" s="75" t="s">
        <v>305</v>
      </c>
      <c r="D159" s="70" t="s">
        <v>2</v>
      </c>
      <c r="E159" s="76">
        <v>6</v>
      </c>
    </row>
    <row r="160" spans="1:5" ht="15" customHeight="1" x14ac:dyDescent="0.25">
      <c r="A160" s="88">
        <v>128</v>
      </c>
      <c r="B160" s="74">
        <v>580101</v>
      </c>
      <c r="C160" s="75" t="s">
        <v>306</v>
      </c>
      <c r="D160" s="70" t="s">
        <v>2</v>
      </c>
      <c r="E160" s="76">
        <v>6</v>
      </c>
    </row>
    <row r="161" spans="1:5" ht="15" customHeight="1" x14ac:dyDescent="0.25">
      <c r="A161" s="88">
        <v>129</v>
      </c>
      <c r="B161" s="74">
        <v>581801</v>
      </c>
      <c r="C161" s="75" t="s">
        <v>307</v>
      </c>
      <c r="D161" s="70" t="s">
        <v>2</v>
      </c>
      <c r="E161" s="76">
        <v>6</v>
      </c>
    </row>
    <row r="162" spans="1:5" ht="15" customHeight="1" x14ac:dyDescent="0.25">
      <c r="A162" s="88">
        <v>130</v>
      </c>
      <c r="B162" s="74">
        <v>41023</v>
      </c>
      <c r="C162" s="75" t="s">
        <v>308</v>
      </c>
      <c r="D162" s="70" t="s">
        <v>2</v>
      </c>
      <c r="E162" s="76">
        <v>6</v>
      </c>
    </row>
    <row r="163" spans="1:5" ht="15" customHeight="1" x14ac:dyDescent="0.25">
      <c r="A163" s="88">
        <v>131</v>
      </c>
      <c r="B163" s="74">
        <v>540001</v>
      </c>
      <c r="C163" s="75" t="s">
        <v>309</v>
      </c>
      <c r="D163" s="70" t="s">
        <v>2</v>
      </c>
      <c r="E163" s="76">
        <v>6</v>
      </c>
    </row>
    <row r="164" spans="1:5" ht="15" customHeight="1" x14ac:dyDescent="0.25">
      <c r="A164" s="67"/>
      <c r="B164" s="190" t="s">
        <v>310</v>
      </c>
      <c r="C164" s="190"/>
      <c r="D164" s="190"/>
      <c r="E164" s="190"/>
    </row>
    <row r="165" spans="1:5" ht="15" customHeight="1" x14ac:dyDescent="0.25">
      <c r="A165" s="67">
        <v>132</v>
      </c>
      <c r="B165" s="74">
        <v>42015</v>
      </c>
      <c r="C165" s="75" t="s">
        <v>179</v>
      </c>
      <c r="D165" s="70" t="s">
        <v>2</v>
      </c>
      <c r="E165" s="76">
        <v>4</v>
      </c>
    </row>
    <row r="166" spans="1:5" ht="15" customHeight="1" x14ac:dyDescent="0.25">
      <c r="A166" s="67">
        <v>133</v>
      </c>
      <c r="B166" s="74">
        <v>41992</v>
      </c>
      <c r="C166" s="75" t="s">
        <v>279</v>
      </c>
      <c r="D166" s="70" t="s">
        <v>2</v>
      </c>
      <c r="E166" s="76">
        <v>4</v>
      </c>
    </row>
    <row r="167" spans="1:5" ht="15" customHeight="1" x14ac:dyDescent="0.25">
      <c r="A167" s="88">
        <v>134</v>
      </c>
      <c r="B167" s="74">
        <v>42049</v>
      </c>
      <c r="C167" s="75" t="s">
        <v>311</v>
      </c>
      <c r="D167" s="70" t="s">
        <v>2</v>
      </c>
      <c r="E167" s="76">
        <v>1</v>
      </c>
    </row>
    <row r="168" spans="1:5" ht="15" customHeight="1" x14ac:dyDescent="0.25">
      <c r="A168" s="88">
        <v>135</v>
      </c>
      <c r="B168" s="74">
        <v>40056</v>
      </c>
      <c r="C168" s="75" t="s">
        <v>32</v>
      </c>
      <c r="D168" s="70" t="s">
        <v>2</v>
      </c>
      <c r="E168" s="76">
        <v>5</v>
      </c>
    </row>
    <row r="169" spans="1:5" ht="15" customHeight="1" x14ac:dyDescent="0.25">
      <c r="A169" s="88">
        <v>136</v>
      </c>
      <c r="B169" s="74">
        <v>40458</v>
      </c>
      <c r="C169" s="75" t="s">
        <v>31</v>
      </c>
      <c r="D169" s="70" t="s">
        <v>2</v>
      </c>
      <c r="E169" s="76">
        <v>4</v>
      </c>
    </row>
    <row r="170" spans="1:5" ht="15" customHeight="1" x14ac:dyDescent="0.25">
      <c r="A170" s="88">
        <v>137</v>
      </c>
      <c r="B170" s="74">
        <v>40072</v>
      </c>
      <c r="C170" s="75" t="s">
        <v>312</v>
      </c>
      <c r="D170" s="70" t="s">
        <v>2</v>
      </c>
      <c r="E170" s="76">
        <v>4</v>
      </c>
    </row>
    <row r="171" spans="1:5" ht="15" customHeight="1" x14ac:dyDescent="0.25">
      <c r="A171" s="88">
        <v>138</v>
      </c>
      <c r="B171" s="74">
        <v>40070</v>
      </c>
      <c r="C171" s="75" t="s">
        <v>36</v>
      </c>
      <c r="D171" s="70" t="s">
        <v>2</v>
      </c>
      <c r="E171" s="76">
        <v>4</v>
      </c>
    </row>
    <row r="172" spans="1:5" ht="15" customHeight="1" x14ac:dyDescent="0.25">
      <c r="A172" s="88">
        <v>139</v>
      </c>
      <c r="B172" s="74">
        <v>40074</v>
      </c>
      <c r="C172" s="75" t="s">
        <v>313</v>
      </c>
      <c r="D172" s="70" t="s">
        <v>2</v>
      </c>
      <c r="E172" s="76">
        <v>4</v>
      </c>
    </row>
    <row r="173" spans="1:5" ht="15" customHeight="1" x14ac:dyDescent="0.25">
      <c r="A173" s="88">
        <v>140</v>
      </c>
      <c r="B173" s="74">
        <v>40261</v>
      </c>
      <c r="C173" s="75" t="s">
        <v>27</v>
      </c>
      <c r="D173" s="70" t="s">
        <v>2</v>
      </c>
      <c r="E173" s="76">
        <v>4</v>
      </c>
    </row>
    <row r="174" spans="1:5" ht="15" customHeight="1" x14ac:dyDescent="0.25">
      <c r="A174" s="67"/>
      <c r="B174" s="190" t="s">
        <v>314</v>
      </c>
      <c r="C174" s="190"/>
      <c r="D174" s="190"/>
      <c r="E174" s="190"/>
    </row>
    <row r="175" spans="1:5" ht="15" customHeight="1" x14ac:dyDescent="0.25">
      <c r="A175" s="67">
        <v>141</v>
      </c>
      <c r="B175" s="74">
        <v>90134</v>
      </c>
      <c r="C175" s="75" t="s">
        <v>315</v>
      </c>
      <c r="D175" s="70" t="s">
        <v>2</v>
      </c>
      <c r="E175" s="76">
        <v>6</v>
      </c>
    </row>
    <row r="176" spans="1:5" ht="15" customHeight="1" x14ac:dyDescent="0.25">
      <c r="A176" s="67">
        <v>142</v>
      </c>
      <c r="B176" s="74">
        <v>90115</v>
      </c>
      <c r="C176" s="75" t="s">
        <v>316</v>
      </c>
      <c r="D176" s="70" t="s">
        <v>2</v>
      </c>
      <c r="E176" s="76">
        <v>7</v>
      </c>
    </row>
    <row r="177" spans="1:5" ht="15" customHeight="1" x14ac:dyDescent="0.25">
      <c r="A177" s="88">
        <v>143</v>
      </c>
      <c r="B177" s="74">
        <v>90132</v>
      </c>
      <c r="C177" s="75" t="s">
        <v>317</v>
      </c>
      <c r="D177" s="70" t="s">
        <v>2</v>
      </c>
      <c r="E177" s="76">
        <v>7</v>
      </c>
    </row>
    <row r="178" spans="1:5" ht="15" customHeight="1" x14ac:dyDescent="0.25">
      <c r="A178" s="88">
        <v>144</v>
      </c>
      <c r="B178" s="74">
        <v>90133</v>
      </c>
      <c r="C178" s="75" t="s">
        <v>318</v>
      </c>
      <c r="D178" s="70" t="s">
        <v>2</v>
      </c>
      <c r="E178" s="76">
        <v>7</v>
      </c>
    </row>
    <row r="179" spans="1:5" ht="15" customHeight="1" x14ac:dyDescent="0.25">
      <c r="A179" s="88">
        <v>145</v>
      </c>
      <c r="B179" s="74">
        <v>90172</v>
      </c>
      <c r="C179" s="75" t="s">
        <v>319</v>
      </c>
      <c r="D179" s="70" t="s">
        <v>2</v>
      </c>
      <c r="E179" s="76">
        <v>6</v>
      </c>
    </row>
    <row r="180" spans="1:5" ht="15" customHeight="1" x14ac:dyDescent="0.25">
      <c r="A180" s="88">
        <v>146</v>
      </c>
      <c r="B180" s="74">
        <v>90135</v>
      </c>
      <c r="C180" s="75" t="s">
        <v>30</v>
      </c>
      <c r="D180" s="70" t="s">
        <v>2</v>
      </c>
      <c r="E180" s="76">
        <v>6</v>
      </c>
    </row>
    <row r="181" spans="1:5" ht="15" customHeight="1" x14ac:dyDescent="0.25">
      <c r="A181" s="67"/>
      <c r="B181" s="190" t="s">
        <v>320</v>
      </c>
      <c r="C181" s="190"/>
      <c r="D181" s="190"/>
      <c r="E181" s="190"/>
    </row>
    <row r="182" spans="1:5" ht="15" customHeight="1" x14ac:dyDescent="0.25">
      <c r="A182" s="67">
        <v>147</v>
      </c>
      <c r="B182" s="74">
        <v>1201</v>
      </c>
      <c r="C182" s="75" t="s">
        <v>321</v>
      </c>
      <c r="D182" s="70" t="s">
        <v>2</v>
      </c>
      <c r="E182" s="76">
        <v>6</v>
      </c>
    </row>
    <row r="183" spans="1:5" ht="15" customHeight="1" x14ac:dyDescent="0.25">
      <c r="A183" s="67">
        <v>148</v>
      </c>
      <c r="B183" s="74">
        <v>1202</v>
      </c>
      <c r="C183" s="75" t="s">
        <v>322</v>
      </c>
      <c r="D183" s="70" t="s">
        <v>2</v>
      </c>
      <c r="E183" s="76">
        <v>6</v>
      </c>
    </row>
    <row r="184" spans="1:5" ht="15" customHeight="1" x14ac:dyDescent="0.25">
      <c r="A184" s="88">
        <v>149</v>
      </c>
      <c r="B184" s="74">
        <v>1901</v>
      </c>
      <c r="C184" s="75" t="s">
        <v>323</v>
      </c>
      <c r="D184" s="70" t="s">
        <v>2</v>
      </c>
      <c r="E184" s="76">
        <v>9</v>
      </c>
    </row>
    <row r="185" spans="1:5" ht="15" customHeight="1" x14ac:dyDescent="0.25">
      <c r="A185" s="88">
        <v>150</v>
      </c>
      <c r="B185" s="74">
        <v>2001</v>
      </c>
      <c r="C185" s="75" t="s">
        <v>324</v>
      </c>
      <c r="D185" s="70" t="s">
        <v>2</v>
      </c>
      <c r="E185" s="76">
        <v>9</v>
      </c>
    </row>
    <row r="186" spans="1:5" ht="15" customHeight="1" x14ac:dyDescent="0.25">
      <c r="A186" s="88">
        <v>151</v>
      </c>
      <c r="B186" s="74">
        <v>2101</v>
      </c>
      <c r="C186" s="75" t="s">
        <v>325</v>
      </c>
      <c r="D186" s="70" t="s">
        <v>2</v>
      </c>
      <c r="E186" s="76">
        <v>9</v>
      </c>
    </row>
    <row r="187" spans="1:5" ht="15" customHeight="1" x14ac:dyDescent="0.25">
      <c r="A187" s="88">
        <v>152</v>
      </c>
      <c r="B187" s="74">
        <v>2401</v>
      </c>
      <c r="C187" s="75" t="s">
        <v>326</v>
      </c>
      <c r="D187" s="70" t="s">
        <v>2</v>
      </c>
      <c r="E187" s="76">
        <v>9</v>
      </c>
    </row>
    <row r="188" spans="1:5" ht="15" customHeight="1" x14ac:dyDescent="0.25">
      <c r="A188" s="67"/>
      <c r="B188" s="190" t="s">
        <v>327</v>
      </c>
      <c r="C188" s="190"/>
      <c r="D188" s="190"/>
      <c r="E188" s="190"/>
    </row>
    <row r="189" spans="1:5" ht="15" customHeight="1" x14ac:dyDescent="0.25">
      <c r="A189" s="67">
        <v>153</v>
      </c>
      <c r="B189" s="74">
        <v>3009</v>
      </c>
      <c r="C189" s="75" t="s">
        <v>191</v>
      </c>
      <c r="D189" s="70" t="s">
        <v>2</v>
      </c>
      <c r="E189" s="76">
        <v>9</v>
      </c>
    </row>
    <row r="190" spans="1:5" ht="15" customHeight="1" x14ac:dyDescent="0.25">
      <c r="A190" s="67">
        <v>154</v>
      </c>
      <c r="B190" s="74">
        <v>3010</v>
      </c>
      <c r="C190" s="75" t="s">
        <v>192</v>
      </c>
      <c r="D190" s="70" t="s">
        <v>2</v>
      </c>
      <c r="E190" s="76">
        <v>9</v>
      </c>
    </row>
    <row r="191" spans="1:5" ht="15" customHeight="1" x14ac:dyDescent="0.25">
      <c r="A191" s="88">
        <v>155</v>
      </c>
      <c r="B191" s="74">
        <v>2101</v>
      </c>
      <c r="C191" s="75" t="s">
        <v>328</v>
      </c>
      <c r="D191" s="70" t="s">
        <v>2</v>
      </c>
      <c r="E191" s="76">
        <v>9</v>
      </c>
    </row>
    <row r="192" spans="1:5" ht="15" customHeight="1" x14ac:dyDescent="0.25">
      <c r="A192" s="88">
        <v>156</v>
      </c>
      <c r="B192" s="74">
        <v>2001</v>
      </c>
      <c r="C192" s="75" t="s">
        <v>329</v>
      </c>
      <c r="D192" s="70" t="s">
        <v>2</v>
      </c>
      <c r="E192" s="76">
        <v>9</v>
      </c>
    </row>
    <row r="193" spans="1:5" ht="15" customHeight="1" x14ac:dyDescent="0.25">
      <c r="A193" s="88">
        <v>157</v>
      </c>
      <c r="B193" s="74">
        <v>2401</v>
      </c>
      <c r="C193" s="75" t="s">
        <v>330</v>
      </c>
      <c r="D193" s="70" t="s">
        <v>2</v>
      </c>
      <c r="E193" s="76">
        <v>9</v>
      </c>
    </row>
    <row r="194" spans="1:5" ht="15" customHeight="1" x14ac:dyDescent="0.25">
      <c r="A194" s="88">
        <v>158</v>
      </c>
      <c r="B194" s="74">
        <v>3003</v>
      </c>
      <c r="C194" s="75" t="s">
        <v>193</v>
      </c>
      <c r="D194" s="70" t="s">
        <v>2</v>
      </c>
      <c r="E194" s="76">
        <v>6</v>
      </c>
    </row>
    <row r="195" spans="1:5" ht="15" customHeight="1" x14ac:dyDescent="0.25">
      <c r="A195" s="88">
        <v>159</v>
      </c>
      <c r="B195" s="74">
        <v>3004</v>
      </c>
      <c r="C195" s="75" t="s">
        <v>194</v>
      </c>
      <c r="D195" s="70" t="s">
        <v>2</v>
      </c>
      <c r="E195" s="76">
        <v>6</v>
      </c>
    </row>
    <row r="196" spans="1:5" ht="15" customHeight="1" x14ac:dyDescent="0.25">
      <c r="A196" s="67"/>
      <c r="B196" s="190" t="s">
        <v>331</v>
      </c>
      <c r="C196" s="190"/>
      <c r="D196" s="190"/>
      <c r="E196" s="190"/>
    </row>
    <row r="197" spans="1:5" ht="15" customHeight="1" x14ac:dyDescent="0.25">
      <c r="A197" s="67"/>
      <c r="B197" s="191" t="s">
        <v>332</v>
      </c>
      <c r="C197" s="191"/>
      <c r="D197" s="191"/>
      <c r="E197" s="191"/>
    </row>
    <row r="198" spans="1:5" ht="15" customHeight="1" x14ac:dyDescent="0.25">
      <c r="A198" s="67">
        <v>160</v>
      </c>
      <c r="B198" s="74">
        <v>590103</v>
      </c>
      <c r="C198" s="75" t="s">
        <v>333</v>
      </c>
      <c r="D198" s="70" t="s">
        <v>2</v>
      </c>
      <c r="E198" s="76">
        <v>6</v>
      </c>
    </row>
    <row r="199" spans="1:5" ht="15" customHeight="1" x14ac:dyDescent="0.25">
      <c r="A199" s="67">
        <v>161</v>
      </c>
      <c r="B199" s="74">
        <v>590114</v>
      </c>
      <c r="C199" s="75" t="s">
        <v>334</v>
      </c>
      <c r="D199" s="70" t="s">
        <v>2</v>
      </c>
      <c r="E199" s="76">
        <v>6</v>
      </c>
    </row>
    <row r="200" spans="1:5" ht="15" customHeight="1" x14ac:dyDescent="0.25">
      <c r="A200" s="88">
        <v>162</v>
      </c>
      <c r="B200" s="74">
        <v>590205</v>
      </c>
      <c r="C200" s="75" t="s">
        <v>335</v>
      </c>
      <c r="D200" s="70" t="s">
        <v>2</v>
      </c>
      <c r="E200" s="76">
        <v>6</v>
      </c>
    </row>
    <row r="201" spans="1:5" ht="15" customHeight="1" x14ac:dyDescent="0.25">
      <c r="A201" s="88">
        <v>163</v>
      </c>
      <c r="B201" s="74">
        <v>590104</v>
      </c>
      <c r="C201" s="75" t="s">
        <v>336</v>
      </c>
      <c r="D201" s="70" t="s">
        <v>2</v>
      </c>
      <c r="E201" s="76">
        <v>6</v>
      </c>
    </row>
    <row r="202" spans="1:5" ht="15" customHeight="1" x14ac:dyDescent="0.25">
      <c r="A202" s="88">
        <v>164</v>
      </c>
      <c r="B202" s="74">
        <v>590058</v>
      </c>
      <c r="C202" s="75" t="s">
        <v>337</v>
      </c>
      <c r="D202" s="70" t="s">
        <v>2</v>
      </c>
      <c r="E202" s="76">
        <v>6</v>
      </c>
    </row>
    <row r="203" spans="1:5" ht="15" customHeight="1" x14ac:dyDescent="0.25">
      <c r="A203" s="88">
        <v>165</v>
      </c>
      <c r="B203" s="74">
        <v>590059</v>
      </c>
      <c r="C203" s="75" t="s">
        <v>338</v>
      </c>
      <c r="D203" s="70" t="s">
        <v>2</v>
      </c>
      <c r="E203" s="76">
        <v>6</v>
      </c>
    </row>
    <row r="204" spans="1:5" ht="15" customHeight="1" x14ac:dyDescent="0.25">
      <c r="A204" s="88">
        <v>166</v>
      </c>
      <c r="B204" s="74">
        <v>590405</v>
      </c>
      <c r="C204" s="75" t="s">
        <v>339</v>
      </c>
      <c r="D204" s="70" t="s">
        <v>2</v>
      </c>
      <c r="E204" s="76">
        <v>6</v>
      </c>
    </row>
    <row r="205" spans="1:5" ht="15" customHeight="1" x14ac:dyDescent="0.25">
      <c r="A205" s="67"/>
      <c r="B205" s="191" t="s">
        <v>340</v>
      </c>
      <c r="C205" s="191"/>
      <c r="D205" s="191"/>
      <c r="E205" s="191"/>
    </row>
    <row r="206" spans="1:5" ht="15" customHeight="1" x14ac:dyDescent="0.25">
      <c r="A206" s="67">
        <v>167</v>
      </c>
      <c r="B206" s="74">
        <v>590101</v>
      </c>
      <c r="C206" s="75" t="s">
        <v>341</v>
      </c>
      <c r="D206" s="70" t="s">
        <v>2</v>
      </c>
      <c r="E206" s="76">
        <v>6</v>
      </c>
    </row>
    <row r="207" spans="1:5" ht="15" customHeight="1" x14ac:dyDescent="0.25">
      <c r="A207" s="67">
        <v>168</v>
      </c>
      <c r="B207" s="74">
        <v>590401</v>
      </c>
      <c r="C207" s="75" t="s">
        <v>342</v>
      </c>
      <c r="D207" s="70" t="s">
        <v>2</v>
      </c>
      <c r="E207" s="76">
        <v>6</v>
      </c>
    </row>
    <row r="208" spans="1:5" ht="15" customHeight="1" x14ac:dyDescent="0.25">
      <c r="A208" s="88">
        <v>169</v>
      </c>
      <c r="B208" s="74">
        <v>590402</v>
      </c>
      <c r="C208" s="75" t="s">
        <v>343</v>
      </c>
      <c r="D208" s="70" t="s">
        <v>2</v>
      </c>
      <c r="E208" s="76">
        <v>6</v>
      </c>
    </row>
    <row r="209" spans="1:5" ht="15" customHeight="1" x14ac:dyDescent="0.25">
      <c r="A209" s="88">
        <v>170</v>
      </c>
      <c r="B209" s="74">
        <v>590501</v>
      </c>
      <c r="C209" s="75" t="s">
        <v>344</v>
      </c>
      <c r="D209" s="70" t="s">
        <v>2</v>
      </c>
      <c r="E209" s="76">
        <v>6</v>
      </c>
    </row>
    <row r="210" spans="1:5" ht="15" customHeight="1" x14ac:dyDescent="0.25">
      <c r="A210" s="88">
        <v>171</v>
      </c>
      <c r="B210" s="74">
        <v>590502</v>
      </c>
      <c r="C210" s="75" t="s">
        <v>345</v>
      </c>
      <c r="D210" s="70" t="s">
        <v>2</v>
      </c>
      <c r="E210" s="76">
        <v>6</v>
      </c>
    </row>
    <row r="211" spans="1:5" ht="15" customHeight="1" x14ac:dyDescent="0.25">
      <c r="A211" s="88">
        <v>172</v>
      </c>
      <c r="B211" s="74">
        <v>590102</v>
      </c>
      <c r="C211" s="75" t="s">
        <v>346</v>
      </c>
      <c r="D211" s="70" t="s">
        <v>2</v>
      </c>
      <c r="E211" s="76">
        <v>6</v>
      </c>
    </row>
    <row r="212" spans="1:5" ht="15" customHeight="1" x14ac:dyDescent="0.25">
      <c r="A212" s="88">
        <v>173</v>
      </c>
      <c r="B212" s="74">
        <v>590405</v>
      </c>
      <c r="C212" s="75" t="s">
        <v>339</v>
      </c>
      <c r="D212" s="70" t="s">
        <v>2</v>
      </c>
      <c r="E212" s="76">
        <v>6</v>
      </c>
    </row>
    <row r="213" spans="1:5" ht="15" customHeight="1" x14ac:dyDescent="0.25">
      <c r="A213" s="88"/>
      <c r="B213" s="190" t="s">
        <v>347</v>
      </c>
      <c r="C213" s="190"/>
      <c r="D213" s="190"/>
      <c r="E213" s="190"/>
    </row>
    <row r="214" spans="1:5" ht="15" customHeight="1" x14ac:dyDescent="0.25">
      <c r="A214" s="88">
        <v>174</v>
      </c>
      <c r="B214" s="74">
        <v>9801</v>
      </c>
      <c r="C214" s="75" t="s">
        <v>347</v>
      </c>
      <c r="D214" s="70" t="s">
        <v>2</v>
      </c>
      <c r="E214" s="76">
        <v>30</v>
      </c>
    </row>
  </sheetData>
  <sheetProtection selectLockedCells="1"/>
  <protectedRanges>
    <protectedRange sqref="G1:H2 A1:F4" name="Anlage_2"/>
    <protectedRange sqref="A5:A7" name="Anlage_1_1_1_1"/>
  </protectedRanges>
  <sortState xmlns:xlrd2="http://schemas.microsoft.com/office/spreadsheetml/2017/richdata2" ref="A11:E215">
    <sortCondition ref="D11:D215"/>
  </sortState>
  <mergeCells count="34">
    <mergeCell ref="B205:E205"/>
    <mergeCell ref="B213:E213"/>
    <mergeCell ref="B174:E174"/>
    <mergeCell ref="B181:E181"/>
    <mergeCell ref="B188:E188"/>
    <mergeCell ref="B196:E196"/>
    <mergeCell ref="B197:E197"/>
    <mergeCell ref="B135:E135"/>
    <mergeCell ref="B136:E136"/>
    <mergeCell ref="B146:E146"/>
    <mergeCell ref="B154:E154"/>
    <mergeCell ref="B164:E164"/>
    <mergeCell ref="B97:E97"/>
    <mergeCell ref="B107:E107"/>
    <mergeCell ref="B108:E108"/>
    <mergeCell ref="B117:E117"/>
    <mergeCell ref="B125:E125"/>
    <mergeCell ref="B65:E65"/>
    <mergeCell ref="B71:E71"/>
    <mergeCell ref="B77:E77"/>
    <mergeCell ref="B83:E83"/>
    <mergeCell ref="B89:E89"/>
    <mergeCell ref="B53:E53"/>
    <mergeCell ref="B59:E59"/>
    <mergeCell ref="A1:E3"/>
    <mergeCell ref="A8:E8"/>
    <mergeCell ref="B9:E9"/>
    <mergeCell ref="B15:E15"/>
    <mergeCell ref="B16:E16"/>
    <mergeCell ref="B24:E24"/>
    <mergeCell ref="B34:E34"/>
    <mergeCell ref="B38:E38"/>
    <mergeCell ref="B44:E44"/>
    <mergeCell ref="B52:E52"/>
  </mergeCells>
  <dataValidations count="2">
    <dataValidation type="whole" errorStyle="information" allowBlank="1" showInputMessage="1" showErrorMessage="1" sqref="E5:E7 E54:E58 E60:E64 E66:E70 E72:E76 E78:E82 E84:E88" xr:uid="{00000000-0002-0000-0200-000000000000}">
      <formula1>0</formula1>
      <formula2>100</formula2>
    </dataValidation>
    <dataValidation type="list" showInputMessage="1" showErrorMessage="1" sqref="D5:D7" xr:uid="{00000000-0002-0000-0200-000001000000}">
      <formula1>"',Prüfung,Teilprüfung,Test"</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A4" sqref="A4"/>
    </sheetView>
  </sheetViews>
  <sheetFormatPr baseColWidth="10" defaultRowHeight="15.75" x14ac:dyDescent="0.25"/>
  <cols>
    <col min="1" max="1" width="50.75" customWidth="1"/>
    <col min="4" max="4" width="11.25" customWidth="1"/>
  </cols>
  <sheetData>
    <row r="1" spans="1:3" ht="31.5" x14ac:dyDescent="0.25">
      <c r="A1" s="89" t="s">
        <v>357</v>
      </c>
      <c r="B1" t="s">
        <v>348</v>
      </c>
      <c r="C1" t="s">
        <v>349</v>
      </c>
    </row>
    <row r="3" spans="1:3" x14ac:dyDescent="0.25">
      <c r="A3" s="90" t="s">
        <v>358</v>
      </c>
      <c r="B3">
        <v>180</v>
      </c>
      <c r="C3">
        <v>6</v>
      </c>
    </row>
    <row r="4" spans="1:3" x14ac:dyDescent="0.25">
      <c r="A4" s="50" t="s">
        <v>351</v>
      </c>
      <c r="B4">
        <v>120</v>
      </c>
      <c r="C4">
        <v>4</v>
      </c>
    </row>
  </sheetData>
  <sheetProtection algorithmName="SHA-512" hashValue="FU4rJ0xnJxOHFKBctIJlagBcL7BumttbWpuU86afKcCojJ4GPeTQmZrJ9SaLdEuvAJyQpp8SbenGwnIMRtEwOA==" saltValue="Abiy5E34ocC3Gr1vwCRE7g==" spinCount="100000" sheet="1" objects="1" scenarios="1" selectLockedCells="1"/>
  <protectedRanges>
    <protectedRange sqref="A3:A4" name="Anlage_3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PO13 Rev 1</vt:lpstr>
      <vt:lpstr>MA PO13 Rev 1</vt:lpstr>
      <vt:lpstr>STG</vt:lpstr>
      <vt:lpstr>'BA PO13 Rev 1'!Druckbereich</vt:lpstr>
      <vt:lpstr>Formular!Druckbereich</vt:lpstr>
      <vt:lpstr>'MA PO13 Rev 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Czogala, Dominika</cp:lastModifiedBy>
  <cp:lastPrinted>2016-06-28T08:24:33Z</cp:lastPrinted>
  <dcterms:created xsi:type="dcterms:W3CDTF">2016-03-29T06:28:06Z</dcterms:created>
  <dcterms:modified xsi:type="dcterms:W3CDTF">2025-12-15T12:13:03Z</dcterms:modified>
</cp:coreProperties>
</file>