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Mathematik - Techno- Wirtschaftsmathe\AK Excelformulare\"/>
    </mc:Choice>
  </mc:AlternateContent>
  <xr:revisionPtr revIDLastSave="0" documentId="13_ncr:1_{E0BC3037-3FDE-4E6E-9D19-297DD6314C03}" xr6:coauthVersionLast="47" xr6:coauthVersionMax="47" xr10:uidLastSave="{00000000-0000-0000-0000-000000000000}"/>
  <bookViews>
    <workbookView xWindow="30945" yWindow="1005" windowWidth="23880" windowHeight="14385" tabRatio="773" xr2:uid="{00000000-000D-0000-FFFF-FFFF00000000}"/>
  </bookViews>
  <sheets>
    <sheet name="Formular" sheetId="1" r:id="rId1"/>
    <sheet name="BA PO21" sheetId="6" r:id="rId2"/>
    <sheet name="MA PO21" sheetId="8" r:id="rId3"/>
    <sheet name="STG" sheetId="5" state="hidden" r:id="rId4"/>
  </sheets>
  <definedNames>
    <definedName name="_xlnm._FilterDatabase" localSheetId="0" hidden="1">Formular!$B$10:$B$66</definedName>
    <definedName name="_xlnm.Print_Area" localSheetId="1">'BA PO21'!$A$1:$E$175</definedName>
    <definedName name="_xlnm.Print_Area" localSheetId="0">Formular!$B$1:$O$128</definedName>
    <definedName name="_xlnm.Print_Area" localSheetId="2">'MA PO21'!$A$1:$E$199</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63" i="1" l="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11" i="1"/>
  <c r="I11" i="1"/>
  <c r="O7" i="1" l="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<sst xmlns="http://schemas.openxmlformats.org/spreadsheetml/2006/main" count="635" uniqueCount="282">
  <si>
    <t>Lfd. Nr.</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</si>
  <si>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</si>
  <si>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</si>
  <si>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</si>
  <si>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</si>
  <si>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</si>
  <si>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</si>
  <si>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</si>
  <si>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</si>
  <si>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</si>
  <si>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</si>
  <si>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</si>
  <si>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</si>
  <si>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</si>
  <si>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</si>
  <si>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</si>
  <si>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</si>
  <si>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</si>
  <si>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</si>
  <si>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</si>
  <si>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</si>
  <si>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</si>
  <si>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</si>
  <si>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</si>
  <si>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</si>
  <si>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</si>
  <si>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</si>
  <si>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</si>
  <si>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</si>
  <si>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</si>
  <si>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</si>
  <si>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</si>
  <si>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</si>
  <si>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</si>
  <si>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</si>
  <si>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</si>
  <si>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</si>
  <si>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</si>
  <si>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</si>
  <si>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</si>
  <si>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</si>
  <si>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</si>
  <si>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</si>
  <si>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</si>
  <si>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</si>
  <si>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</si>
  <si>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</si>
  <si>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</si>
  <si>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</si>
  <si>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</si>
  <si>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</si>
  <si>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</si>
  <si>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</si>
  <si>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</si>
  <si>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</si>
  <si>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</si>
  <si>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</si>
  <si>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</si>
  <si>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</si>
  <si>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</si>
  <si>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</si>
  <si>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</si>
  <si>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</si>
  <si>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</si>
  <si>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</si>
  <si>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</si>
  <si>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</si>
  <si>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</si>
  <si>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Typ</t>
  </si>
  <si>
    <t>Analysis I</t>
  </si>
  <si>
    <t>Grundlagen der Analysis</t>
  </si>
  <si>
    <t>Lineare Algebra I</t>
  </si>
  <si>
    <t>Grundlagen der Linearen Algebra</t>
  </si>
  <si>
    <t>Analysis III</t>
  </si>
  <si>
    <t>Algebra</t>
  </si>
  <si>
    <t>Numerische Mathematik I</t>
  </si>
  <si>
    <t>Optimierung I</t>
  </si>
  <si>
    <t>Stochastik</t>
  </si>
  <si>
    <t>Algebra II</t>
  </si>
  <si>
    <t>Algebraische Zahlentheorie I</t>
  </si>
  <si>
    <t>Codierungstheorie</t>
  </si>
  <si>
    <t>Funktionalanalysis I</t>
  </si>
  <si>
    <t>Partielle Differentialgleichungen I</t>
  </si>
  <si>
    <t>Numerische Mathematik II</t>
  </si>
  <si>
    <t>Nichtlineare Optimierung</t>
  </si>
  <si>
    <t>Inverse Probleme</t>
  </si>
  <si>
    <t>Wahrscheinlichkeitstheorie I</t>
  </si>
  <si>
    <t>Markov-Ketten</t>
  </si>
  <si>
    <t>Diskrete Finanzmathematik</t>
  </si>
  <si>
    <t>Elementare Sachversicherungsmathematik</t>
  </si>
  <si>
    <t>Mathematische Statistik</t>
  </si>
  <si>
    <t>Mikroökonomik I</t>
  </si>
  <si>
    <t>Makroökonomik I</t>
  </si>
  <si>
    <t>Mikroökonomik II</t>
  </si>
  <si>
    <t>Makroökonomik II</t>
  </si>
  <si>
    <t>Wettbewerbstheorie und -politik</t>
  </si>
  <si>
    <t>Praktikum zur Numerischen Mathematik</t>
  </si>
  <si>
    <t>Praktikum zur Optimierung</t>
  </si>
  <si>
    <t>Praktikum zur Statistik</t>
  </si>
  <si>
    <t>Proseminar</t>
  </si>
  <si>
    <t>1900X</t>
  </si>
  <si>
    <t>IOS-E1 Leistungen</t>
  </si>
  <si>
    <t>3900X</t>
  </si>
  <si>
    <t xml:space="preserve">IOS-E3 Leistungen </t>
  </si>
  <si>
    <t>Master-Seminare</t>
  </si>
  <si>
    <t>Entscheidungstheorie</t>
  </si>
  <si>
    <t>Mikroökonometrie</t>
  </si>
  <si>
    <t>Neuere Entwicklungen der Mikroökonomik</t>
  </si>
  <si>
    <t>Soziale Sicherung und Besteuerung II: Empirische Studien</t>
  </si>
  <si>
    <t>ECTS</t>
  </si>
  <si>
    <t>RSZ</t>
  </si>
  <si>
    <r>
      <t xml:space="preserve">Regelstudienzeit:
</t>
    </r>
    <r>
      <rPr>
        <b/>
        <sz val="12"/>
        <color theme="0" tint="-0.499984740745262"/>
        <rFont val="Calibri"/>
        <family val="2"/>
        <scheme val="minor"/>
      </rPr>
      <t>Normal period:</t>
    </r>
  </si>
  <si>
    <t>Einführung in die experimentelle Wirtschaftsforschung</t>
  </si>
  <si>
    <t>Einführung in die Spieltheorie</t>
  </si>
  <si>
    <t>Grundlagen der Finanzwissenschaft</t>
  </si>
  <si>
    <t>Einführung in die Ökometrie</t>
  </si>
  <si>
    <t>Monetäre Außenwirtschaft</t>
  </si>
  <si>
    <t>Europäische Geld- und Währungspolitik</t>
  </si>
  <si>
    <t>Konjunkturdiagnose und -prognose</t>
  </si>
  <si>
    <t>Investition und Finanzierung</t>
  </si>
  <si>
    <t>Einführung in die Ökonometrie</t>
  </si>
  <si>
    <t>Einführung in die Energiewirtschaft</t>
  </si>
  <si>
    <t>Einführung in Optionen, Futures und derivative Finanzinstrumente</t>
  </si>
  <si>
    <t xml:space="preserve">Unternehmenspraktikum _ 6 </t>
  </si>
  <si>
    <t>Unternehmenspraktikum</t>
  </si>
  <si>
    <t>Reale Außenwirtschaft</t>
  </si>
  <si>
    <t>Hauptseminar VWL</t>
  </si>
  <si>
    <t>Empirische Methoden</t>
  </si>
  <si>
    <t>Stichprobentheorie</t>
  </si>
  <si>
    <t>Schwerpunkt VWL-Energie</t>
  </si>
  <si>
    <t>Energy Markets and Price Formation</t>
  </si>
  <si>
    <t>Hauptseminar BWL</t>
  </si>
  <si>
    <t>Financial Risk Management</t>
  </si>
  <si>
    <t>Energy Trading</t>
  </si>
  <si>
    <t>Financial Mathematics</t>
  </si>
  <si>
    <t>Schwerpunkt OR / Logistik (MSM)</t>
  </si>
  <si>
    <t>Finanzinnovationen</t>
  </si>
  <si>
    <t>Einführung in die Optionsbewertung</t>
  </si>
  <si>
    <t>Management von Versicherungsrisiken</t>
  </si>
  <si>
    <t>Güterverkehrslogistik</t>
  </si>
  <si>
    <t>Personenverkehrlogistik</t>
  </si>
  <si>
    <t>Revenue Management</t>
  </si>
  <si>
    <t>Supply Chain Management</t>
  </si>
  <si>
    <t>Logistik und Operations Research</t>
  </si>
  <si>
    <t>Versicherungsbetriebslehre und Risikomanagement</t>
  </si>
  <si>
    <t>Seminar Logistik und Operations Research</t>
  </si>
  <si>
    <t>Seminar Versicherungsbetriebslehre und Risikomanagement</t>
  </si>
  <si>
    <t>Gegen diesen Bescheid kann innerhalb eines Monats nach dessen Zugang Klage beim Verwaltungsgericht Gelsenkirchen (Bahnhofvorplatz 3, 45879 Gelsenkirchen),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</si>
  <si>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Gelsenkirchen (Bahnhofvorplatz 3, 45879 Gelsenkirchen); made in writing or declared for recording by the authenticating officer of the court registry. In case this deadline will be missed through the culpability by one of your assignee so this fault will be attributed to you.</t>
  </si>
  <si>
    <t>Bitte wählen Sie einen Studiengang aus! 
Please choose a study program!</t>
  </si>
  <si>
    <t>Übersicht aller Prüfungsleistungen des Studiengangs
Bachelor of Science Business Mathematics (PO 2021)</t>
  </si>
  <si>
    <t>Übersicht aller Prüfungsleistungen des Studiengangs
Master of Science Business Mathematics (PO 2021)</t>
  </si>
  <si>
    <t>Verbreiterungsbereich</t>
  </si>
  <si>
    <t>Topologie</t>
  </si>
  <si>
    <t xml:space="preserve">Kryptographie </t>
  </si>
  <si>
    <t xml:space="preserve">Funktionentheorie </t>
  </si>
  <si>
    <t xml:space="preserve">Gewöhnliche Differentialgleichungen </t>
  </si>
  <si>
    <t>Diskrete Optimierung</t>
  </si>
  <si>
    <t>Mathematische Methoden in Energiesystemen</t>
  </si>
  <si>
    <t>Erweiterungsbereich</t>
  </si>
  <si>
    <t xml:space="preserve">Algebraische Geometrie 2 </t>
  </si>
  <si>
    <t>Komplexe Geometrie II</t>
  </si>
  <si>
    <t>Riemannsche Flächen II</t>
  </si>
  <si>
    <t>Ausgewählte Themen der Algebraischen Geometrie</t>
  </si>
  <si>
    <t>Ausgewählte Themen der Komplexen Geometrie</t>
  </si>
  <si>
    <t>Ausgewählte Themen der Zahlentheorie</t>
  </si>
  <si>
    <t>Analysis von Variationsungleichungen</t>
  </si>
  <si>
    <t>Evolutionsgleichungen</t>
  </si>
  <si>
    <t>Nichtlineare Funktionalanalysis</t>
  </si>
  <si>
    <t>Ausgewählte Themen der Analysis</t>
  </si>
  <si>
    <t>Mehrgitter- und Gebietszerlegungsmethoden</t>
  </si>
  <si>
    <t>Theorie und Numerik geometrischer partieller Differentialgleichungen</t>
  </si>
  <si>
    <t>Ausgewählte Themen der Numerischen Mathematik</t>
  </si>
  <si>
    <t>Industrielle Anwendungen der Mathematischen Optimierung</t>
  </si>
  <si>
    <t>Nichtglatte Analysis und Optimierung</t>
  </si>
  <si>
    <t>Numerik und Optimierung großer nichtlinearer Systeme</t>
  </si>
  <si>
    <t>Ausgewählte Themen der inversen Probleme</t>
  </si>
  <si>
    <t>Numerische Analysis für Optimalsteuerungsprobleme</t>
  </si>
  <si>
    <t>Optimale Steuerung von partiellen Differentialgleichungen</t>
  </si>
  <si>
    <t>Ausgewählte Themen der Optimierung</t>
  </si>
  <si>
    <t>Aspekte des Risikomanagements</t>
  </si>
  <si>
    <t>Maschinelles Lernen</t>
  </si>
  <si>
    <t>Numerik stochastischer Prozesse</t>
  </si>
  <si>
    <t>Theorie der großen Abweichungen</t>
  </si>
  <si>
    <t>Zeitreihenanalyse</t>
  </si>
  <si>
    <t>Zeitstetige Finanzmathematik</t>
  </si>
  <si>
    <t>Ausgewählte Themen der Stochastischen Analysis</t>
  </si>
  <si>
    <t>Ausgewählte Themen stochastischer Prozesse</t>
  </si>
  <si>
    <t>Aufbaubereich</t>
  </si>
  <si>
    <t xml:space="preserve">Numerik partieller Differentialgleichungen </t>
  </si>
  <si>
    <t>Zusatzbereich max. 9 Cr. aus Lehrveranstaltung aus einem der Module des Erweiterungs- oder Vertiefungsbereichs</t>
  </si>
  <si>
    <t>Mathematische Ausblicke</t>
  </si>
  <si>
    <t>3, 6, 9</t>
  </si>
  <si>
    <t>Mathematischer Schwerpunktbereich</t>
  </si>
  <si>
    <t>Ergänzungsbereich</t>
  </si>
  <si>
    <t>E1</t>
  </si>
  <si>
    <t>Einführung in LaTeX</t>
  </si>
  <si>
    <t>Mathematische Miniaturen</t>
  </si>
  <si>
    <t>E2</t>
  </si>
  <si>
    <t>Programmierkurs zur Numerischen Mathematik</t>
  </si>
  <si>
    <t>Programmierkurs zur Zahlentheorie</t>
  </si>
  <si>
    <t>Mathematikgeschichte</t>
  </si>
  <si>
    <t>Einführung in die Mathematische Logik</t>
  </si>
  <si>
    <t>Ergänzungen zur Analysis I</t>
  </si>
  <si>
    <t>Ergänzungen zur Analysis II</t>
  </si>
  <si>
    <t>Ergänzungen zur Lineare Algebra I</t>
  </si>
  <si>
    <t>Ergänzungen zur Lineare Algebra II</t>
  </si>
  <si>
    <t xml:space="preserve">E3 </t>
  </si>
  <si>
    <t>Berufspraktische Tätigkeiten</t>
  </si>
  <si>
    <t>Schwerpunkt VWL-M II</t>
  </si>
  <si>
    <t>Schwerpunkt VWL-M I</t>
  </si>
  <si>
    <t>Umweltökonomik und erneuerbare Energien</t>
  </si>
  <si>
    <t>Wirtschaftswissenschaften Schwerpunkt VWL-Mikro (M I)</t>
  </si>
  <si>
    <t>Soziale Sicherung und Besteuerung I: Theorie u. Politik</t>
  </si>
  <si>
    <t>Methoden der Ökonometrie</t>
  </si>
  <si>
    <t>Empirische Bilanzanalyse</t>
  </si>
  <si>
    <t>Wirtschaftswissenschaften Schwerpunkt VWL-Makro (M II)</t>
  </si>
  <si>
    <t>Neuere Entwicklungen in der europäischen Makroökonomie</t>
  </si>
  <si>
    <t xml:space="preserve">Methoden der Ökonometrie </t>
  </si>
  <si>
    <t xml:space="preserve"> Empirie der internat. Geld- u. Finanzmärkte</t>
  </si>
  <si>
    <t>Geld- u. Währungstheorie und -politik</t>
  </si>
  <si>
    <t>Wirtschaftswissenschaften Schwerpunkt VWL-Energie</t>
  </si>
  <si>
    <t>Structuring and Valuation</t>
  </si>
  <si>
    <t>Seminarbereich</t>
  </si>
  <si>
    <t>Zinsen: Interest Rate Models and Applications</t>
  </si>
  <si>
    <t>Bachelor of Science Business Mathematics (PO 2021)</t>
  </si>
  <si>
    <t>Master of Science Business Mathematics (PO 2021)</t>
  </si>
  <si>
    <t>Algebraische Geometrie I</t>
  </si>
  <si>
    <t>Analytische Zahlentheorie I</t>
  </si>
  <si>
    <t>Algebraische Zahlentheorie II</t>
  </si>
  <si>
    <t>Komplexe Geometrie I</t>
  </si>
  <si>
    <t>Modulformen I</t>
  </si>
  <si>
    <t>Riemansche Flächen I</t>
  </si>
  <si>
    <t>Differentialgeometrie I</t>
  </si>
  <si>
    <t>Differenzierbare Mannigfaltigkeiten</t>
  </si>
  <si>
    <t>Eindimensionale Variationsrechnung</t>
  </si>
  <si>
    <t>Funktionalanalysis II</t>
  </si>
  <si>
    <t>Minimalflächen</t>
  </si>
  <si>
    <t>Riemannsche Geometrie I</t>
  </si>
  <si>
    <t>Variationsrechnung I</t>
  </si>
  <si>
    <t>Gemischte Finite-Element-Methoden</t>
  </si>
  <si>
    <t>Numerik von Evolutionsgleichungen</t>
  </si>
  <si>
    <t>Mathematische Spieltheorie</t>
  </si>
  <si>
    <t>Mathematische Bildverarbeitung</t>
  </si>
  <si>
    <t>Stochastische Optimierung</t>
  </si>
  <si>
    <t>Variationsrechnung und optimale Steuerung bei gewöhnlichen Differentialgleichungen</t>
  </si>
  <si>
    <t>Wahrscheinlichkeitstheorie II</t>
  </si>
  <si>
    <t>Master-Seminar Algebra</t>
  </si>
  <si>
    <t>Master-Seminar Analysis</t>
  </si>
  <si>
    <t>Master-Seminar Numerische Mathematik</t>
  </si>
  <si>
    <t>Master-Seminar Optimierung</t>
  </si>
  <si>
    <t>Master-Seminar Stochastik</t>
  </si>
  <si>
    <t>Bachelor-Seminar Schwerpunkt:</t>
  </si>
  <si>
    <t>Prüf. Nr.</t>
  </si>
  <si>
    <t>Credit</t>
  </si>
  <si>
    <t>Elementare Lie-Theorie</t>
  </si>
  <si>
    <t>Probabilistische Methoden des maschinellen Lernens</t>
  </si>
  <si>
    <t xml:space="preserve">Mathematische Rückblicke max. 9 Cr. aus Lehrveranstaltung aus einem der Module  </t>
  </si>
  <si>
    <t>des Aufbaubereichs des Bachelor Studiums Mathematik</t>
  </si>
  <si>
    <t xml:space="preserve">Algebraische Topologie </t>
  </si>
  <si>
    <t>Verteifungsbereich</t>
  </si>
  <si>
    <t>Theorie und Numerik für Variationsungleichungen</t>
  </si>
  <si>
    <t>Ausgewählte Themen der angewandten Stochastik</t>
  </si>
  <si>
    <t>Masterarbeit (nur für ALGANT STUDIERENDE möglich)</t>
  </si>
  <si>
    <t>Master-Arbeit Algebra (nur für ALGANT STUDIERENDE möglich)</t>
  </si>
  <si>
    <t>Master-Arbeit Analysis (nur für ALGANT STUDIERENDE möglich)</t>
  </si>
  <si>
    <t>Master-Arbeit Numerische Mathematik (nur für ALGANT STUDIERENDE möglich)</t>
  </si>
  <si>
    <t>Master-Arbeit Optimierung (nur für ALGANT STUDIERENDE möglich)</t>
  </si>
  <si>
    <t>Master-Arbeit Stochastik (nur für ALGANT STUDIERENDE möglich)</t>
  </si>
  <si>
    <t>Experimental Economics</t>
  </si>
  <si>
    <t>Recent Developments in Econometrics</t>
  </si>
  <si>
    <t>General Equilibrium Models of Open Economies</t>
  </si>
  <si>
    <t>Economics and Psychology</t>
  </si>
  <si>
    <t xml:space="preserve">Financial Econometrics </t>
  </si>
  <si>
    <t xml:space="preserve">Dynamische Makroökonomik </t>
  </si>
  <si>
    <t xml:space="preserve">International Capital Movements - Theory and Econometric Evidence </t>
  </si>
  <si>
    <t>Quantitative Modelle intern. Wirtschaftsbeziehungen</t>
  </si>
  <si>
    <t xml:space="preserve">Recent Developments in Econometrics </t>
  </si>
  <si>
    <t>Klimaschutz und Fossile Energieträger</t>
  </si>
  <si>
    <t>Electricity, Renewables and District Heating</t>
  </si>
  <si>
    <t>Bachelor of Science Business Mathematics (PO 2021), Stand:01.12.25</t>
  </si>
  <si>
    <t>Grundlagenbereich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</si>
</sst>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b/>
      <sz val="10"/>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b/>
      <vertAlign val="superscript"/>
      <sz val="12"/>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
      <b/>
      <sz val="11"/>
      <color theme="4" tint="-0.499984740745262"/>
      <name val="Calibri"/>
      <family val="2"/>
      <scheme val="minor"/>
    </font>
    <font>
      <sz val="11"/>
      <color rgb="FF000000"/>
      <name val="Calibri"/>
      <family val="2"/>
      <scheme val="minor"/>
    </font>
    <font>
      <sz val="10"/>
      <name val="Arial"/>
      <family val="2"/>
    </font>
    <font>
      <sz val="11"/>
      <color theme="1"/>
      <name val="Calibri"/>
      <family val="2"/>
    </font>
    <font>
      <sz val="11"/>
      <name val="Calibri"/>
      <family val="2"/>
    </font>
    <font>
      <sz val="12"/>
      <color rgb="FF000000"/>
      <name val="Calibri"/>
      <family val="2"/>
      <scheme val="minor"/>
    </font>
    <font>
      <sz val="11"/>
      <color rgb="FF000000"/>
      <name val="Calibri"/>
      <family val="2"/>
    </font>
    <font>
      <b/>
      <sz val="11"/>
      <color rgb="FFFFFFFF"/>
      <name val="Calibri"/>
      <family val="2"/>
    </font>
    <font>
      <sz val="12"/>
      <color rgb="FF000000"/>
      <name val="Calibri"/>
      <family val="2"/>
    </font>
  </fonts>
  <fills count="11">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1F497D"/>
        <bgColor rgb="FF1F497D"/>
      </patternFill>
    </fill>
    <fill>
      <patternFill patternType="solid">
        <fgColor rgb="FFD9D9D9"/>
        <bgColor rgb="FFD9D9D9"/>
      </patternFill>
    </fill>
    <fill>
      <patternFill patternType="solid">
        <fgColor rgb="FFFFFFFF"/>
        <bgColor rgb="FFFFFFFF"/>
      </patternFill>
    </fill>
  </fills>
  <borders count="62">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
      <left style="thin">
        <color auto="1"/>
      </left>
      <right/>
      <top/>
      <bottom style="thin">
        <color auto="1"/>
      </bottom>
      <diagonal/>
    </border>
    <border>
      <left/>
      <right style="medium">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cellStyleXfs>
  <cellXfs count="233">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0" fillId="0" borderId="0" xfId="0" applyProtection="1"/>
    <xf numFmtId="0" fontId="18" fillId="0" borderId="0" xfId="0" applyFont="1" applyProtection="1"/>
    <xf numFmtId="0" fontId="18" fillId="0" borderId="0" xfId="0" applyFont="1" applyAlignment="1" applyProtection="1"/>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1" xfId="0" applyFont="1" applyFill="1" applyBorder="1" applyAlignment="1" applyProtection="1">
      <alignment horizontal="center" vertical="top" wrapText="1" shrinkToFit="1"/>
    </xf>
    <xf numFmtId="0" fontId="0" fillId="0" borderId="22" xfId="0" applyBorder="1"/>
    <xf numFmtId="0" fontId="0" fillId="0" borderId="0" xfId="0" applyBorder="1"/>
    <xf numFmtId="0" fontId="0" fillId="0" borderId="1" xfId="0" applyBorder="1" applyAlignment="1" applyProtection="1">
      <alignment horizontal="center" vertical="top" wrapText="1"/>
    </xf>
    <xf numFmtId="0" fontId="20" fillId="0" borderId="42" xfId="0" applyFont="1" applyBorder="1" applyAlignment="1">
      <alignment horizontal="center" vertical="center" wrapText="1" shrinkToFit="1"/>
    </xf>
    <xf numFmtId="0" fontId="0" fillId="0" borderId="47"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0" fillId="0" borderId="3" xfId="0" applyBorder="1" applyAlignment="1" applyProtection="1">
      <alignment horizontal="center" vertical="center" wrapText="1" shrinkToFit="1"/>
      <protection locked="0"/>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24" fillId="0" borderId="8" xfId="0" applyFont="1" applyBorder="1" applyAlignment="1" applyProtection="1">
      <alignment horizontal="center" vertical="top" wrapText="1"/>
    </xf>
    <xf numFmtId="0" fontId="33" fillId="0" borderId="0" xfId="0" applyFont="1"/>
    <xf numFmtId="0" fontId="37" fillId="0" borderId="0" xfId="0" applyFont="1"/>
    <xf numFmtId="0" fontId="45" fillId="0" borderId="0" xfId="0" applyFont="1" applyAlignment="1" applyProtection="1"/>
    <xf numFmtId="0" fontId="0" fillId="0" borderId="3" xfId="0" applyFont="1" applyFill="1" applyBorder="1" applyAlignment="1" applyProtection="1">
      <alignment horizontal="center" vertical="top" wrapText="1" shrinkToFit="1"/>
    </xf>
    <xf numFmtId="0" fontId="0" fillId="0" borderId="20" xfId="0" applyFont="1" applyBorder="1" applyAlignment="1" applyProtection="1">
      <alignment horizontal="center" vertical="top" wrapText="1" shrinkToFit="1"/>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19" fillId="0" borderId="1" xfId="0" applyFont="1" applyBorder="1" applyAlignment="1" applyProtection="1">
      <alignment horizontal="center" vertical="center" wrapText="1" shrinkToFit="1"/>
    </xf>
    <xf numFmtId="0" fontId="30" fillId="0" borderId="0" xfId="0" applyFont="1" applyAlignment="1">
      <alignment horizontal="left" wrapText="1"/>
    </xf>
    <xf numFmtId="0" fontId="54" fillId="0" borderId="0" xfId="0" applyFont="1" applyAlignment="1"/>
    <xf numFmtId="0" fontId="57" fillId="0" borderId="0" xfId="0" applyFont="1" applyFill="1" applyAlignment="1">
      <alignment horizontal="center" vertical="top" wrapText="1"/>
    </xf>
    <xf numFmtId="0" fontId="57" fillId="0" borderId="0" xfId="0" applyFont="1" applyFill="1" applyBorder="1" applyAlignment="1">
      <alignment horizontal="center" vertical="top" wrapText="1"/>
    </xf>
    <xf numFmtId="0" fontId="58" fillId="0" borderId="1" xfId="0" applyFont="1" applyFill="1" applyBorder="1" applyAlignment="1">
      <alignment horizontal="center"/>
    </xf>
    <xf numFmtId="0" fontId="29" fillId="0" borderId="0" xfId="0" applyFont="1" applyFill="1" applyAlignment="1">
      <alignment vertical="top" wrapText="1"/>
    </xf>
    <xf numFmtId="0" fontId="29" fillId="0" borderId="0" xfId="0" applyFont="1" applyAlignment="1">
      <alignment vertical="top" wrapText="1"/>
    </xf>
    <xf numFmtId="0" fontId="26" fillId="0" borderId="0" xfId="0" applyFont="1" applyFill="1" applyBorder="1" applyAlignment="1">
      <alignment vertical="top" wrapText="1"/>
    </xf>
    <xf numFmtId="0" fontId="6" fillId="0" borderId="0" xfId="0" applyFont="1" applyAlignment="1"/>
    <xf numFmtId="0" fontId="6" fillId="0" borderId="0" xfId="0" applyFont="1"/>
    <xf numFmtId="164" fontId="6" fillId="0" borderId="0" xfId="0" applyNumberFormat="1" applyFont="1" applyAlignment="1">
      <alignment horizontal="left"/>
    </xf>
    <xf numFmtId="0" fontId="6" fillId="0" borderId="0" xfId="0" applyFont="1" applyFill="1" applyBorder="1" applyAlignment="1">
      <alignment horizontal="center" vertical="top"/>
    </xf>
    <xf numFmtId="0" fontId="6" fillId="0" borderId="0" xfId="0" applyFont="1" applyAlignment="1">
      <alignmen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xf>
    <xf numFmtId="0" fontId="6" fillId="0" borderId="0" xfId="0" applyFont="1" applyFill="1" applyAlignment="1">
      <alignment horizontal="center"/>
    </xf>
    <xf numFmtId="0" fontId="6" fillId="0" borderId="1" xfId="0" applyFont="1" applyBorder="1" applyAlignment="1">
      <alignment horizontal="right"/>
    </xf>
    <xf numFmtId="0" fontId="6" fillId="0" borderId="1" xfId="0" applyFont="1" applyBorder="1" applyAlignment="1">
      <alignment horizontal="left"/>
    </xf>
    <xf numFmtId="0" fontId="6" fillId="0" borderId="1" xfId="0" applyFont="1" applyBorder="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vertical="top" wrapText="1"/>
    </xf>
    <xf numFmtId="0" fontId="26" fillId="0" borderId="1" xfId="0" applyFont="1" applyFill="1" applyBorder="1" applyAlignment="1">
      <alignment horizontal="center"/>
    </xf>
    <xf numFmtId="0" fontId="6" fillId="0" borderId="0" xfId="0" applyFont="1" applyBorder="1" applyAlignment="1">
      <alignment vertical="top" wrapText="1"/>
    </xf>
    <xf numFmtId="0" fontId="6" fillId="0" borderId="0" xfId="0" applyFont="1" applyFill="1" applyBorder="1" applyAlignment="1">
      <alignment vertical="top" wrapText="1"/>
    </xf>
    <xf numFmtId="0" fontId="6" fillId="0" borderId="1" xfId="0" applyFont="1" applyFill="1" applyBorder="1" applyAlignment="1">
      <alignment horizontal="center" vertical="top" wrapText="1"/>
    </xf>
    <xf numFmtId="0" fontId="22" fillId="0" borderId="0" xfId="0" applyFont="1" applyAlignment="1">
      <alignment wrapText="1"/>
    </xf>
    <xf numFmtId="0" fontId="27" fillId="5" borderId="1" xfId="0" applyFont="1" applyFill="1" applyBorder="1" applyAlignment="1">
      <alignment horizontal="left"/>
    </xf>
    <xf numFmtId="0" fontId="6" fillId="0" borderId="1" xfId="0" applyFont="1" applyFill="1" applyBorder="1" applyAlignment="1">
      <alignment horizontal="center" vertical="top" wrapText="1"/>
    </xf>
    <xf numFmtId="0" fontId="5" fillId="0" borderId="1" xfId="0" applyFont="1" applyBorder="1" applyAlignment="1">
      <alignment horizontal="right"/>
    </xf>
    <xf numFmtId="0" fontId="5" fillId="0" borderId="1" xfId="0" applyFont="1" applyBorder="1" applyAlignment="1">
      <alignment horizontal="left"/>
    </xf>
    <xf numFmtId="0" fontId="5" fillId="0" borderId="1" xfId="0" applyFont="1" applyFill="1" applyBorder="1" applyAlignment="1">
      <alignment vertical="top" wrapText="1"/>
    </xf>
    <xf numFmtId="0" fontId="5" fillId="0" borderId="1" xfId="0" applyFont="1" applyBorder="1" applyAlignment="1">
      <alignment horizontal="center"/>
    </xf>
    <xf numFmtId="0" fontId="0" fillId="0" borderId="1" xfId="0" applyBorder="1"/>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right" vertical="top" wrapText="1"/>
    </xf>
    <xf numFmtId="0" fontId="5" fillId="0" borderId="1" xfId="0" applyFont="1" applyBorder="1" applyAlignment="1">
      <alignment vertical="top" wrapText="1"/>
    </xf>
    <xf numFmtId="0" fontId="5" fillId="0" borderId="0" xfId="0" applyFont="1" applyAlignment="1">
      <alignment horizontal="left"/>
    </xf>
    <xf numFmtId="1" fontId="5" fillId="4" borderId="1"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horizontal="left" vertical="top"/>
      <protection locked="0"/>
    </xf>
    <xf numFmtId="1" fontId="5" fillId="4" borderId="0" xfId="0" applyNumberFormat="1" applyFont="1" applyFill="1" applyBorder="1" applyAlignment="1" applyProtection="1">
      <alignment horizontal="center" vertical="center"/>
      <protection locked="0"/>
    </xf>
    <xf numFmtId="0" fontId="59" fillId="7" borderId="1" xfId="0" applyFont="1" applyFill="1" applyBorder="1"/>
    <xf numFmtId="0" fontId="60" fillId="7" borderId="1" xfId="0" applyFont="1" applyFill="1" applyBorder="1"/>
    <xf numFmtId="0" fontId="0" fillId="7" borderId="1" xfId="0" applyFont="1" applyFill="1" applyBorder="1"/>
    <xf numFmtId="0" fontId="0" fillId="0" borderId="1" xfId="0" applyFont="1" applyBorder="1"/>
    <xf numFmtId="0" fontId="26" fillId="0" borderId="1" xfId="0" applyFont="1" applyBorder="1"/>
    <xf numFmtId="0" fontId="59" fillId="7" borderId="1" xfId="0" applyFont="1" applyFill="1" applyBorder="1" applyAlignment="1">
      <alignment horizontal="right"/>
    </xf>
    <xf numFmtId="0" fontId="61" fillId="7" borderId="1" xfId="0" applyFont="1" applyFill="1" applyBorder="1"/>
    <xf numFmtId="0" fontId="26" fillId="7" borderId="1" xfId="0" applyFont="1" applyFill="1" applyBorder="1"/>
    <xf numFmtId="49" fontId="4" fillId="0" borderId="0" xfId="0" applyNumberFormat="1" applyFont="1"/>
    <xf numFmtId="1" fontId="3" fillId="4" borderId="1" xfId="0" applyNumberFormat="1" applyFont="1" applyFill="1" applyBorder="1" applyAlignment="1" applyProtection="1">
      <alignment horizontal="left" vertical="top"/>
      <protection locked="0"/>
    </xf>
    <xf numFmtId="0" fontId="3" fillId="0" borderId="1" xfId="23" applyFont="1" applyBorder="1" applyAlignment="1">
      <alignment horizontal="center" vertical="top" wrapText="1"/>
    </xf>
    <xf numFmtId="0" fontId="3" fillId="0" borderId="1" xfId="0" quotePrefix="1" applyFont="1" applyBorder="1" applyAlignment="1">
      <alignment horizontal="left" vertical="center"/>
    </xf>
    <xf numFmtId="0" fontId="3" fillId="0" borderId="1" xfId="0" applyFont="1" applyBorder="1" applyAlignment="1">
      <alignment horizontal="left"/>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6" fillId="4" borderId="0" xfId="0" applyFont="1" applyFill="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2" fillId="0" borderId="1" xfId="0" applyFont="1" applyBorder="1" applyAlignment="1">
      <alignment horizontal="center"/>
    </xf>
    <xf numFmtId="0" fontId="62" fillId="0" borderId="1" xfId="0" applyFont="1" applyBorder="1"/>
    <xf numFmtId="0" fontId="63" fillId="0" borderId="58" xfId="0" applyFont="1" applyBorder="1" applyAlignment="1">
      <alignment horizontal="center" vertical="top" wrapText="1"/>
    </xf>
    <xf numFmtId="0" fontId="64" fillId="8" borderId="58" xfId="0" applyFont="1" applyFill="1" applyBorder="1" applyAlignment="1">
      <alignment horizontal="left" vertical="top" wrapText="1"/>
    </xf>
    <xf numFmtId="0" fontId="64" fillId="8" borderId="58" xfId="0" applyFont="1" applyFill="1" applyBorder="1" applyAlignment="1">
      <alignment horizontal="left" wrapText="1"/>
    </xf>
    <xf numFmtId="0" fontId="64" fillId="8" borderId="58" xfId="0" applyFont="1" applyFill="1" applyBorder="1" applyAlignment="1">
      <alignment horizontal="right" vertical="center" wrapText="1"/>
    </xf>
    <xf numFmtId="1" fontId="2" fillId="4" borderId="1" xfId="0" applyNumberFormat="1" applyFont="1" applyFill="1" applyBorder="1" applyAlignment="1" applyProtection="1">
      <alignment horizontal="center" vertical="center"/>
      <protection locked="0"/>
    </xf>
    <xf numFmtId="1" fontId="2" fillId="4" borderId="1" xfId="0" applyNumberFormat="1" applyFont="1" applyFill="1" applyBorder="1" applyAlignment="1" applyProtection="1">
      <alignment horizontal="left" vertical="top"/>
      <protection locked="0"/>
    </xf>
    <xf numFmtId="0" fontId="63" fillId="0" borderId="58" xfId="0" applyFont="1" applyBorder="1" applyAlignment="1">
      <alignment horizontal="left" vertical="top" wrapText="1"/>
    </xf>
    <xf numFmtId="0" fontId="63" fillId="0" borderId="58" xfId="0" applyFont="1" applyBorder="1" applyAlignment="1">
      <alignment horizontal="right"/>
    </xf>
    <xf numFmtId="0" fontId="63" fillId="0" borderId="58" xfId="0" applyFont="1" applyBorder="1" applyAlignment="1">
      <alignment horizontal="left"/>
    </xf>
    <xf numFmtId="0" fontId="63" fillId="0" borderId="58" xfId="0" applyFont="1" applyBorder="1" applyAlignment="1">
      <alignment horizontal="left" wrapText="1"/>
    </xf>
    <xf numFmtId="0" fontId="63" fillId="0" borderId="58" xfId="0" applyFont="1" applyBorder="1" applyAlignment="1">
      <alignment horizontal="right" vertical="center"/>
    </xf>
    <xf numFmtId="0" fontId="63" fillId="9" borderId="58" xfId="0" applyFont="1" applyFill="1" applyBorder="1" applyAlignment="1">
      <alignment horizontal="right" vertical="center"/>
    </xf>
    <xf numFmtId="0" fontId="60" fillId="10" borderId="58" xfId="0" applyFont="1" applyFill="1" applyBorder="1"/>
    <xf numFmtId="1" fontId="63" fillId="9" borderId="58" xfId="0" applyNumberFormat="1" applyFont="1" applyFill="1" applyBorder="1" applyAlignment="1">
      <alignment horizontal="right" vertical="center"/>
    </xf>
    <xf numFmtId="0" fontId="64" fillId="8" borderId="58" xfId="0" applyFont="1" applyFill="1" applyBorder="1" applyAlignment="1">
      <alignment horizontal="left"/>
    </xf>
    <xf numFmtId="0" fontId="64" fillId="8" borderId="58" xfId="0" applyFont="1" applyFill="1" applyBorder="1" applyAlignment="1">
      <alignment horizontal="right" vertical="center"/>
    </xf>
    <xf numFmtId="0" fontId="65" fillId="0" borderId="58" xfId="0" applyFont="1" applyBorder="1"/>
    <xf numFmtId="0" fontId="18" fillId="0" borderId="0" xfId="0" applyFont="1" applyAlignment="1" applyProtection="1">
      <alignment horizontal="left"/>
    </xf>
    <xf numFmtId="0" fontId="45" fillId="0" borderId="0" xfId="0" applyFont="1" applyAlignment="1" applyProtection="1">
      <alignment horizontal="left"/>
    </xf>
    <xf numFmtId="0" fontId="47" fillId="0" borderId="0" xfId="0" applyFont="1" applyAlignment="1">
      <alignment horizontal="left" vertical="center"/>
    </xf>
    <xf numFmtId="0" fontId="48" fillId="0" borderId="0" xfId="0" applyFont="1" applyAlignment="1">
      <alignment horizontal="left"/>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45" fillId="0" borderId="0" xfId="0" applyFont="1" applyAlignment="1">
      <alignment horizontal="left" wrapText="1"/>
    </xf>
    <xf numFmtId="0" fontId="18" fillId="0" borderId="0" xfId="0" applyFont="1" applyAlignment="1" applyProtection="1">
      <alignment horizontal="left" vertical="top" wrapText="1"/>
    </xf>
    <xf numFmtId="0" fontId="45" fillId="0" borderId="0" xfId="0" applyFont="1" applyAlignment="1" applyProtection="1">
      <alignment horizontal="left" vertical="top" wrapText="1"/>
    </xf>
    <xf numFmtId="0" fontId="20" fillId="0" borderId="33" xfId="0" applyFont="1" applyBorder="1" applyAlignment="1">
      <alignment horizontal="left" vertical="center" wrapText="1"/>
    </xf>
    <xf numFmtId="0" fontId="20" fillId="0" borderId="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4" fillId="0" borderId="40" xfId="0" applyFont="1" applyBorder="1" applyAlignment="1">
      <alignment horizontal="left" vertical="top" wrapText="1"/>
    </xf>
    <xf numFmtId="0" fontId="24" fillId="0" borderId="32" xfId="0" applyFont="1" applyBorder="1" applyAlignment="1">
      <alignment horizontal="left" vertical="top" wrapText="1"/>
    </xf>
    <xf numFmtId="0" fontId="24" fillId="0" borderId="39" xfId="0" applyFont="1" applyBorder="1" applyAlignment="1">
      <alignment horizontal="left" vertical="top" wrapText="1"/>
    </xf>
    <xf numFmtId="0" fontId="24" fillId="0" borderId="35" xfId="0" applyFont="1" applyBorder="1" applyAlignment="1">
      <alignment horizontal="left" vertical="top" wrapText="1"/>
    </xf>
    <xf numFmtId="0" fontId="24" fillId="0" borderId="9" xfId="0" applyFont="1" applyBorder="1" applyAlignment="1">
      <alignment horizontal="left" vertical="top" wrapText="1"/>
    </xf>
    <xf numFmtId="0" fontId="24" fillId="0" borderId="44" xfId="0" applyFont="1" applyBorder="1" applyAlignment="1">
      <alignment horizontal="left" vertical="top" wrapText="1"/>
    </xf>
    <xf numFmtId="0" fontId="8" fillId="0" borderId="0" xfId="0" applyFont="1" applyAlignment="1">
      <alignment horizontal="left"/>
    </xf>
    <xf numFmtId="0" fontId="0" fillId="0" borderId="4"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left"/>
    </xf>
    <xf numFmtId="0" fontId="0" fillId="0" borderId="0" xfId="0" applyAlignment="1">
      <alignment horizontal="left"/>
    </xf>
    <xf numFmtId="0" fontId="37" fillId="0" borderId="0" xfId="0" applyFont="1" applyAlignment="1">
      <alignment horizontal="left"/>
    </xf>
    <xf numFmtId="0" fontId="18" fillId="0" borderId="0" xfId="0" applyFont="1" applyAlignment="1" applyProtection="1">
      <alignment horizontal="left" vertical="center" wrapText="1"/>
    </xf>
    <xf numFmtId="0" fontId="54" fillId="0" borderId="0" xfId="0" applyFont="1" applyAlignment="1">
      <alignment horizontal="left"/>
    </xf>
    <xf numFmtId="0" fontId="55" fillId="0" borderId="0" xfId="0" applyFont="1" applyAlignment="1">
      <alignment horizontal="left"/>
    </xf>
    <xf numFmtId="0" fontId="25" fillId="0" borderId="45" xfId="0" applyFont="1" applyBorder="1" applyAlignment="1">
      <alignment horizontal="center" vertical="center" wrapText="1"/>
    </xf>
    <xf numFmtId="0" fontId="25" fillId="0" borderId="31" xfId="0" applyFont="1" applyBorder="1" applyAlignment="1">
      <alignment horizontal="center" vertical="center" wrapText="1"/>
    </xf>
    <xf numFmtId="0" fontId="0" fillId="0" borderId="55"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9" xfId="0" applyBorder="1" applyAlignment="1" applyProtection="1">
      <alignment horizontal="center" vertical="center"/>
    </xf>
    <xf numFmtId="0" fontId="0" fillId="0" borderId="28"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29" xfId="0" applyFont="1" applyBorder="1" applyAlignment="1" applyProtection="1">
      <alignment horizontal="center" vertical="center" wrapText="1" shrinkToFit="1"/>
    </xf>
    <xf numFmtId="0" fontId="8" fillId="0" borderId="48" xfId="0" applyFont="1" applyBorder="1" applyAlignment="1" applyProtection="1">
      <alignment horizontal="center" vertical="center" wrapText="1" shrinkToFit="1"/>
    </xf>
    <xf numFmtId="0" fontId="8" fillId="0" borderId="4" xfId="0" applyFont="1" applyBorder="1" applyAlignment="1" applyProtection="1">
      <alignment horizontal="center" vertical="center" wrapText="1" shrinkToFit="1"/>
    </xf>
    <xf numFmtId="0" fontId="8" fillId="0" borderId="30" xfId="0" applyFont="1" applyBorder="1" applyAlignment="1" applyProtection="1">
      <alignment horizontal="center" vertical="center" wrapText="1" shrinkToFit="1"/>
    </xf>
    <xf numFmtId="0" fontId="33" fillId="0" borderId="16" xfId="0" applyFont="1" applyBorder="1" applyAlignment="1" applyProtection="1">
      <alignment horizontal="center" vertical="top" wrapText="1" shrinkToFit="1"/>
    </xf>
    <xf numFmtId="0" fontId="33" fillId="0" borderId="3" xfId="0" applyFont="1" applyBorder="1" applyAlignment="1" applyProtection="1">
      <alignment horizontal="center" vertical="top" wrapText="1" shrinkToFit="1"/>
    </xf>
    <xf numFmtId="0" fontId="15"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5" xfId="0" applyBorder="1" applyAlignment="1">
      <alignment horizontal="center" vertical="center"/>
    </xf>
    <xf numFmtId="0" fontId="0" fillId="0" borderId="23" xfId="0" applyBorder="1" applyAlignment="1">
      <alignment horizontal="center" vertical="center"/>
    </xf>
    <xf numFmtId="0" fontId="20" fillId="0" borderId="46" xfId="0" applyFont="1" applyBorder="1" applyAlignment="1">
      <alignment horizontal="right" vertical="center" wrapText="1"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4" xfId="0" applyFont="1" applyBorder="1" applyAlignment="1">
      <alignment vertical="center"/>
    </xf>
    <xf numFmtId="0" fontId="0" fillId="0" borderId="41"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0" fillId="0" borderId="19" xfId="0" applyBorder="1" applyAlignment="1" applyProtection="1">
      <alignment horizontal="left" vertical="top" wrapText="1"/>
    </xf>
    <xf numFmtId="0" fontId="0" fillId="0" borderId="19" xfId="0" applyBorder="1" applyAlignment="1" applyProtection="1">
      <alignment horizontal="left" vertical="top"/>
    </xf>
    <xf numFmtId="0" fontId="14" fillId="0" borderId="53" xfId="0" applyFont="1" applyBorder="1" applyAlignment="1" applyProtection="1">
      <alignment horizontal="left" vertical="center" wrapText="1" shrinkToFit="1"/>
      <protection locked="0"/>
    </xf>
    <xf numFmtId="0" fontId="14" fillId="0" borderId="5" xfId="0" applyFont="1" applyBorder="1" applyAlignment="1" applyProtection="1">
      <alignment horizontal="left" vertical="center" wrapText="1" shrinkToFit="1"/>
      <protection locked="0"/>
    </xf>
    <xf numFmtId="0" fontId="14" fillId="0" borderId="54" xfId="0" applyFont="1" applyBorder="1" applyAlignment="1" applyProtection="1">
      <alignment horizontal="left" vertical="center" wrapText="1" shrinkToFit="1"/>
      <protection locked="0"/>
    </xf>
    <xf numFmtId="0" fontId="14" fillId="0" borderId="4" xfId="0" applyFont="1" applyBorder="1" applyAlignment="1" applyProtection="1">
      <alignment horizontal="left" vertical="center" wrapText="1" shrinkToFit="1"/>
      <protection locked="0"/>
    </xf>
    <xf numFmtId="0" fontId="14" fillId="0" borderId="29" xfId="0" applyFont="1" applyBorder="1" applyAlignment="1" applyProtection="1">
      <alignment horizontal="left" vertical="center" wrapText="1" shrinkToFit="1"/>
      <protection locked="0"/>
    </xf>
    <xf numFmtId="0" fontId="14" fillId="0" borderId="48" xfId="0" applyFont="1" applyBorder="1" applyAlignment="1" applyProtection="1">
      <alignment horizontal="left" vertical="center" wrapText="1" shrinkToFit="1"/>
      <protection locked="0"/>
    </xf>
    <xf numFmtId="0" fontId="14" fillId="0" borderId="56" xfId="0" applyFont="1" applyBorder="1" applyAlignment="1" applyProtection="1">
      <alignment horizontal="left" vertical="center" wrapText="1" shrinkToFit="1"/>
      <protection locked="0"/>
    </xf>
    <xf numFmtId="0" fontId="14" fillId="0" borderId="9" xfId="0" applyFont="1" applyBorder="1" applyAlignment="1" applyProtection="1">
      <alignment horizontal="left" vertical="center" wrapText="1" shrinkToFit="1"/>
      <protection locked="0"/>
    </xf>
    <xf numFmtId="0" fontId="14" fillId="0" borderId="57"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1" xfId="0" applyFont="1" applyBorder="1" applyAlignment="1" applyProtection="1">
      <alignment horizontal="left" vertical="center" wrapText="1" shrinkToFit="1"/>
    </xf>
    <xf numFmtId="0" fontId="8" fillId="0" borderId="16" xfId="0" applyFont="1" applyBorder="1" applyAlignment="1" applyProtection="1">
      <alignment horizontal="left" vertical="center" wrapText="1" shrinkToFit="1"/>
    </xf>
    <xf numFmtId="0" fontId="8" fillId="0" borderId="29"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16" xfId="0" applyFont="1" applyBorder="1" applyAlignment="1" applyProtection="1">
      <alignment horizontal="left" vertical="top" wrapText="1" shrinkToFit="1"/>
    </xf>
    <xf numFmtId="0" fontId="8" fillId="0" borderId="29" xfId="0" applyFont="1" applyBorder="1" applyAlignment="1" applyProtection="1">
      <alignment horizontal="left" vertical="top" wrapText="1" shrinkToFit="1"/>
    </xf>
    <xf numFmtId="0" fontId="8" fillId="0" borderId="3" xfId="0" applyFont="1" applyBorder="1" applyAlignment="1" applyProtection="1">
      <alignment horizontal="left" vertical="top" wrapText="1" shrinkToFit="1"/>
    </xf>
    <xf numFmtId="0" fontId="29" fillId="0" borderId="40"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52" xfId="0" applyFont="1" applyBorder="1" applyAlignment="1" applyProtection="1">
      <alignment horizontal="left" vertical="center"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49" fontId="8" fillId="0" borderId="49" xfId="0" applyNumberFormat="1" applyFont="1" applyBorder="1" applyAlignment="1" applyProtection="1">
      <alignment horizontal="left" vertical="center" wrapText="1" shrinkToFit="1"/>
      <protection locked="0"/>
    </xf>
    <xf numFmtId="49" fontId="8" fillId="0" borderId="50"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28" fillId="6" borderId="1" xfId="0" applyFont="1" applyFill="1" applyBorder="1" applyAlignment="1">
      <alignment horizontal="left"/>
    </xf>
    <xf numFmtId="0" fontId="27" fillId="5" borderId="1" xfId="0" applyFont="1" applyFill="1" applyBorder="1" applyAlignment="1">
      <alignment horizontal="left"/>
    </xf>
    <xf numFmtId="0" fontId="9" fillId="0" borderId="0" xfId="0" applyFont="1" applyAlignment="1">
      <alignment horizontal="center" vertical="top" wrapText="1"/>
    </xf>
    <xf numFmtId="0" fontId="9" fillId="0" borderId="9" xfId="0" applyFont="1" applyBorder="1" applyAlignment="1">
      <alignment horizontal="center" vertical="top" wrapText="1"/>
    </xf>
    <xf numFmtId="0" fontId="27" fillId="5"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64" fillId="8" borderId="59" xfId="0" applyFont="1" applyFill="1" applyBorder="1" applyAlignment="1">
      <alignment horizontal="left" vertical="top" wrapText="1"/>
    </xf>
    <xf numFmtId="0" fontId="64" fillId="8" borderId="60" xfId="0" applyFont="1" applyFill="1" applyBorder="1" applyAlignment="1">
      <alignment horizontal="left" vertical="top" wrapText="1"/>
    </xf>
    <xf numFmtId="0" fontId="64" fillId="8" borderId="61" xfId="0" applyFont="1" applyFill="1" applyBorder="1" applyAlignment="1">
      <alignment horizontal="left" vertical="top" wrapText="1"/>
    </xf>
    <xf numFmtId="0" fontId="64" fillId="8" borderId="59" xfId="0" applyFont="1" applyFill="1" applyBorder="1" applyAlignment="1">
      <alignment horizontal="left"/>
    </xf>
    <xf numFmtId="0" fontId="64" fillId="8" borderId="60" xfId="0" applyFont="1" applyFill="1" applyBorder="1" applyAlignment="1">
      <alignment horizontal="left"/>
    </xf>
    <xf numFmtId="0" fontId="64" fillId="8" borderId="61" xfId="0" applyFont="1" applyFill="1" applyBorder="1" applyAlignment="1">
      <alignment horizontal="left"/>
    </xf>
    <xf numFmtId="49" fontId="1" fillId="0" borderId="0" xfId="0" applyNumberFormat="1" applyFont="1"/>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dominika.czogala@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Normal="100" zoomScaleSheetLayoutView="100" workbookViewId="0">
      <selection activeCell="G3" sqref="G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78" t="s">
        <v>23</v>
      </c>
      <c r="C1" s="179"/>
      <c r="D1" s="179"/>
      <c r="E1" s="179"/>
      <c r="F1" s="179"/>
      <c r="G1" s="179"/>
      <c r="H1" s="179"/>
      <c r="I1" s="179"/>
      <c r="J1" s="179"/>
      <c r="K1" s="179"/>
      <c r="L1" s="179"/>
      <c r="M1" s="179"/>
      <c r="N1" s="179"/>
      <c r="O1" s="179"/>
    </row>
    <row r="2" spans="2:15" s="1" customFormat="1" ht="31.5" customHeight="1" thickBot="1" x14ac:dyDescent="0.3">
      <c r="B2" s="189" t="s">
        <v>24</v>
      </c>
      <c r="C2" s="190"/>
      <c r="D2" s="190"/>
      <c r="E2" s="190"/>
      <c r="F2" s="190"/>
      <c r="G2" s="190"/>
      <c r="H2" s="190"/>
      <c r="I2" s="190"/>
      <c r="J2" s="190"/>
      <c r="K2" s="190"/>
      <c r="L2" s="190"/>
      <c r="M2" s="190"/>
      <c r="N2" s="190"/>
      <c r="O2" s="190"/>
    </row>
    <row r="3" spans="2:15" ht="35.1" customHeight="1" x14ac:dyDescent="0.25">
      <c r="B3" s="200" t="s">
        <v>18</v>
      </c>
      <c r="C3" s="201"/>
      <c r="D3" s="201"/>
      <c r="E3" s="201"/>
      <c r="F3" s="202"/>
      <c r="G3" s="191"/>
      <c r="H3" s="192"/>
      <c r="I3" s="192"/>
      <c r="J3" s="192"/>
      <c r="K3" s="192"/>
      <c r="L3" s="192"/>
      <c r="M3" s="192"/>
      <c r="N3" s="192"/>
      <c r="O3" s="193"/>
    </row>
    <row r="4" spans="2:15" ht="35.1" customHeight="1" x14ac:dyDescent="0.25">
      <c r="B4" s="203" t="s">
        <v>19</v>
      </c>
      <c r="C4" s="204"/>
      <c r="D4" s="204"/>
      <c r="E4" s="204"/>
      <c r="F4" s="205"/>
      <c r="G4" s="194"/>
      <c r="H4" s="195"/>
      <c r="I4" s="195"/>
      <c r="J4" s="195"/>
      <c r="K4" s="195"/>
      <c r="L4" s="195"/>
      <c r="M4" s="195"/>
      <c r="N4" s="195"/>
      <c r="O4" s="196"/>
    </row>
    <row r="5" spans="2:15" ht="35.1" customHeight="1" x14ac:dyDescent="0.25">
      <c r="B5" s="203" t="s">
        <v>20</v>
      </c>
      <c r="C5" s="204"/>
      <c r="D5" s="204"/>
      <c r="E5" s="204"/>
      <c r="F5" s="205"/>
      <c r="G5" s="194"/>
      <c r="H5" s="195"/>
      <c r="I5" s="195"/>
      <c r="J5" s="195"/>
      <c r="K5" s="195"/>
      <c r="L5" s="195"/>
      <c r="M5" s="195"/>
      <c r="N5" s="195"/>
      <c r="O5" s="196"/>
    </row>
    <row r="6" spans="2:15" ht="35.1" customHeight="1" x14ac:dyDescent="0.25">
      <c r="B6" s="206" t="s">
        <v>21</v>
      </c>
      <c r="C6" s="207"/>
      <c r="D6" s="207"/>
      <c r="E6" s="207"/>
      <c r="F6" s="208"/>
      <c r="G6" s="197"/>
      <c r="H6" s="198"/>
      <c r="I6" s="198"/>
      <c r="J6" s="198"/>
      <c r="K6" s="198"/>
      <c r="L6" s="198"/>
      <c r="M6" s="198"/>
      <c r="N6" s="198"/>
      <c r="O6" s="199"/>
    </row>
    <row r="7" spans="2:15" ht="35.1" customHeight="1" thickBot="1" x14ac:dyDescent="0.3">
      <c r="B7" s="209" t="s">
        <v>22</v>
      </c>
      <c r="C7" s="210"/>
      <c r="D7" s="210"/>
      <c r="E7" s="210"/>
      <c r="F7" s="211"/>
      <c r="G7" s="214" t="s">
        <v>149</v>
      </c>
      <c r="H7" s="215"/>
      <c r="I7" s="216"/>
      <c r="J7" s="212" t="s">
        <v>111</v>
      </c>
      <c r="K7" s="213"/>
      <c r="L7" s="213"/>
      <c r="M7" s="213"/>
      <c r="N7" s="213"/>
      <c r="O7" s="28" t="str">
        <f>IF(G7=STG!A1,"",VLOOKUP($G$7,STG!$A$3:$C$4,3,FALSE))</f>
        <v/>
      </c>
    </row>
    <row r="8" spans="2:15" ht="15.75" customHeight="1" x14ac:dyDescent="0.25">
      <c r="B8" s="217" t="s">
        <v>25</v>
      </c>
      <c r="C8" s="218"/>
      <c r="D8" s="218"/>
      <c r="E8" s="218"/>
      <c r="F8" s="218"/>
      <c r="G8" s="218"/>
      <c r="H8" s="218"/>
      <c r="I8" s="219"/>
      <c r="J8" s="165" t="s">
        <v>26</v>
      </c>
      <c r="K8" s="166"/>
      <c r="L8" s="166"/>
      <c r="M8" s="166"/>
      <c r="N8" s="166"/>
      <c r="O8" s="167"/>
    </row>
    <row r="9" spans="2:15" ht="31.5" customHeight="1" x14ac:dyDescent="0.25">
      <c r="B9" s="171"/>
      <c r="C9" s="172"/>
      <c r="D9" s="172"/>
      <c r="E9" s="172"/>
      <c r="F9" s="172"/>
      <c r="G9" s="173"/>
      <c r="H9" s="174" t="s">
        <v>27</v>
      </c>
      <c r="I9" s="175"/>
      <c r="J9" s="168"/>
      <c r="K9" s="169"/>
      <c r="L9" s="169"/>
      <c r="M9" s="169"/>
      <c r="N9" s="169"/>
      <c r="O9" s="170"/>
    </row>
    <row r="10" spans="2:15" ht="146.25" customHeight="1" x14ac:dyDescent="0.25">
      <c r="B10" s="176" t="s">
        <v>53</v>
      </c>
      <c r="C10" s="177"/>
      <c r="D10" s="44" t="s">
        <v>65</v>
      </c>
      <c r="E10" s="13" t="s">
        <v>28</v>
      </c>
      <c r="F10" s="13" t="s">
        <v>29</v>
      </c>
      <c r="G10" s="41" t="s">
        <v>30</v>
      </c>
      <c r="H10" s="40" t="s">
        <v>31</v>
      </c>
      <c r="I10" s="36" t="s">
        <v>32</v>
      </c>
      <c r="J10" s="15" t="s">
        <v>31</v>
      </c>
      <c r="K10" s="6" t="s">
        <v>33</v>
      </c>
      <c r="L10" s="17" t="s">
        <v>54</v>
      </c>
      <c r="M10" s="6" t="s">
        <v>34</v>
      </c>
      <c r="N10" s="6" t="s">
        <v>35</v>
      </c>
      <c r="O10" s="14" t="s">
        <v>36</v>
      </c>
    </row>
    <row r="11" spans="2:15" x14ac:dyDescent="0.25">
      <c r="B11" s="131"/>
      <c r="C11" s="132"/>
      <c r="D11" s="33"/>
      <c r="E11" s="7"/>
      <c r="F11" s="8"/>
      <c r="G11" s="30"/>
      <c r="H11" s="29"/>
      <c r="I11" s="12" t="str">
        <f>IF(H11&gt;0,IF(Formular!$G$7=STG!$A$3,VLOOKUP(Formular!H11,'BA PO21'!$A$5:$E$946,3,FALSE),IF(Formular!$G$7=STG!$A$4,VLOOKUP(Formular!H11,'MA PO21'!$A$5:$E$976,3,FALSE))),"")</f>
        <v/>
      </c>
      <c r="J11" s="9"/>
      <c r="K11" s="12" t="str">
        <f>IF(J11&gt;0,IF(Formular!$G$7=STG!$A$3,LEFT(TEXT(VLOOKUP(J11,'BA PO21'!$A$4:$E$1940,2,FALSE),0)&amp;"/"&amp;TEXT(VLOOKUP(J11,'BA PO21'!$A$4:$E$1940,3,FALSE),0),45),IF(Formular!$G$7=STG!$A$4,LEFT(TEXT(VLOOKUP(J11,'MA PO21'!$A$4:$E$1970,2,FALSE),0)&amp;"/"&amp;TEXT(VLOOKUP(J11,'MA PO21'!$A$4:$E$1970,3,FALSE),0),45))),"")</f>
        <v/>
      </c>
      <c r="L11" s="33"/>
      <c r="M11" s="45" t="str">
        <f>IF(OR(J11="",L11="A",L11="B",L11="C",L11="D"),"",IF(J11&gt;0,IF(Formular!$G$7=STG!$A$3,VLOOKUP(Formular!J11,'BA PO21'!$A$5:$E$946,5,FALSE),IF(Formular!$G$7=STG!$A$4,VLOOKUP(Formular!J11,'MA PO21'!$A$5:$E$976,5,FALSE))),""))</f>
        <v/>
      </c>
      <c r="N11" s="31"/>
      <c r="O11" s="2"/>
    </row>
    <row r="12" spans="2:15" x14ac:dyDescent="0.25">
      <c r="B12" s="131"/>
      <c r="C12" s="132"/>
      <c r="D12" s="33"/>
      <c r="E12" s="7"/>
      <c r="F12" s="8"/>
      <c r="G12" s="30"/>
      <c r="H12" s="29"/>
      <c r="I12" s="12" t="str">
        <f>IF(H12&gt;0,IF(Formular!$G$7=STG!$A$3,VLOOKUP(Formular!H12,'BA PO21'!$A$5:$E$946,3,FALSE),IF(Formular!$G$7=STG!$A$4,VLOOKUP(Formular!H12,'MA PO21'!$A$5:$E$976,3,FALSE))),"")</f>
        <v/>
      </c>
      <c r="J12" s="9"/>
      <c r="K12" s="12" t="str">
        <f>IF(J12&gt;0,IF(Formular!$G$7=STG!$A$3,LEFT(TEXT(VLOOKUP(J12,'BA PO21'!$A$4:$E$1940,2,FALSE),0)&amp;"/"&amp;TEXT(VLOOKUP(J12,'BA PO21'!$A$4:$E$1940,3,FALSE),0),45),IF(Formular!$G$7=STG!$A$4,LEFT(TEXT(VLOOKUP(J12,'MA PO21'!$A$4:$E$1970,2,FALSE),0)&amp;"/"&amp;TEXT(VLOOKUP(J12,'MA PO21'!$A$4:$E$1970,3,FALSE),0),45))),"")</f>
        <v/>
      </c>
      <c r="L12" s="33"/>
      <c r="M12" s="45" t="str">
        <f>IF(OR(J12="",L12="A",L12="B",L12="C",L12="D"),"",IF(J12&gt;0,IF(Formular!$G$7=STG!$A$3,VLOOKUP(Formular!J12,'BA PO21'!$A$5:$E$946,5,FALSE),IF(Formular!$G$7=STG!$A$4,VLOOKUP(Formular!J12,'MA PO21'!$A$5:$E$976,5,FALSE))),""))</f>
        <v/>
      </c>
      <c r="N12" s="31"/>
      <c r="O12" s="2"/>
    </row>
    <row r="13" spans="2:15" x14ac:dyDescent="0.25">
      <c r="B13" s="131"/>
      <c r="C13" s="132"/>
      <c r="D13" s="33"/>
      <c r="E13" s="7"/>
      <c r="F13" s="8"/>
      <c r="G13" s="30"/>
      <c r="H13" s="29"/>
      <c r="I13" s="12" t="str">
        <f>IF(H13&gt;0,IF(Formular!$G$7=STG!$A$3,VLOOKUP(Formular!H13,'BA PO21'!$A$5:$E$946,3,FALSE),IF(Formular!$G$7=STG!$A$4,VLOOKUP(Formular!H13,'MA PO21'!$A$5:$E$976,3,FALSE))),"")</f>
        <v/>
      </c>
      <c r="J13" s="9"/>
      <c r="K13" s="12" t="str">
        <f>IF(J13&gt;0,IF(Formular!$G$7=STG!$A$3,LEFT(TEXT(VLOOKUP(J13,'BA PO21'!$A$4:$E$1940,2,FALSE),0)&amp;"/"&amp;TEXT(VLOOKUP(J13,'BA PO21'!$A$4:$E$1940,3,FALSE),0),45),IF(Formular!$G$7=STG!$A$4,LEFT(TEXT(VLOOKUP(J13,'MA PO21'!$A$4:$E$1970,2,FALSE),0)&amp;"/"&amp;TEXT(VLOOKUP(J13,'MA PO21'!$A$4:$E$1970,3,FALSE),0),45))),"")</f>
        <v/>
      </c>
      <c r="L13" s="33"/>
      <c r="M13" s="45" t="str">
        <f>IF(OR(J13="",L13="A",L13="B",L13="C",L13="D"),"",IF(J13&gt;0,IF(Formular!$G$7=STG!$A$3,VLOOKUP(Formular!J13,'BA PO21'!$A$5:$E$946,5,FALSE),IF(Formular!$G$7=STG!$A$4,VLOOKUP(Formular!J13,'MA PO21'!$A$5:$E$976,5,FALSE))),""))</f>
        <v/>
      </c>
      <c r="N13" s="31"/>
      <c r="O13" s="2"/>
    </row>
    <row r="14" spans="2:15" x14ac:dyDescent="0.25">
      <c r="B14" s="131"/>
      <c r="C14" s="132"/>
      <c r="D14" s="33"/>
      <c r="E14" s="7"/>
      <c r="F14" s="8"/>
      <c r="G14" s="30"/>
      <c r="H14" s="29"/>
      <c r="I14" s="12" t="str">
        <f>IF(H14&gt;0,IF(Formular!$G$7=STG!$A$3,VLOOKUP(Formular!H14,'BA PO21'!$A$5:$E$946,3,FALSE),IF(Formular!$G$7=STG!$A$4,VLOOKUP(Formular!H14,'MA PO21'!$A$5:$E$976,3,FALSE))),"")</f>
        <v/>
      </c>
      <c r="J14" s="9"/>
      <c r="K14" s="12" t="str">
        <f>IF(J14&gt;0,IF(Formular!$G$7=STG!$A$3,LEFT(TEXT(VLOOKUP(J14,'BA PO21'!$A$4:$E$1940,2,FALSE),0)&amp;"/"&amp;TEXT(VLOOKUP(J14,'BA PO21'!$A$4:$E$1940,3,FALSE),0),45),IF(Formular!$G$7=STG!$A$4,LEFT(TEXT(VLOOKUP(J14,'MA PO21'!$A$4:$E$1970,2,FALSE),0)&amp;"/"&amp;TEXT(VLOOKUP(J14,'MA PO21'!$A$4:$E$1970,3,FALSE),0),45))),"")</f>
        <v/>
      </c>
      <c r="L14" s="33" t="s">
        <v>15</v>
      </c>
      <c r="M14" s="45" t="str">
        <f>IF(OR(J14="",L14="A",L14="B",L14="C",L14="D"),"",IF(J14&gt;0,IF(Formular!$G$7=STG!$A$3,VLOOKUP(Formular!J14,'BA PO21'!$A$5:$E$946,5,FALSE),IF(Formular!$G$7=STG!$A$4,VLOOKUP(Formular!J14,'MA PO21'!$A$5:$E$976,5,FALSE))),""))</f>
        <v/>
      </c>
      <c r="N14" s="31"/>
      <c r="O14" s="2"/>
    </row>
    <row r="15" spans="2:15" x14ac:dyDescent="0.25">
      <c r="B15" s="131"/>
      <c r="C15" s="132"/>
      <c r="D15" s="33"/>
      <c r="E15" s="7"/>
      <c r="F15" s="8"/>
      <c r="G15" s="30"/>
      <c r="H15" s="29"/>
      <c r="I15" s="12" t="str">
        <f>IF(H15&gt;0,IF(Formular!$G$7=STG!$A$3,VLOOKUP(Formular!H15,'BA PO21'!$A$5:$E$946,3,FALSE),IF(Formular!$G$7=STG!$A$4,VLOOKUP(Formular!H15,'MA PO21'!$A$5:$E$976,3,FALSE))),"")</f>
        <v/>
      </c>
      <c r="J15" s="9"/>
      <c r="K15" s="12" t="str">
        <f>IF(J15&gt;0,IF(Formular!$G$7=STG!$A$3,LEFT(TEXT(VLOOKUP(J15,'BA PO21'!$A$4:$E$1940,2,FALSE),0)&amp;"/"&amp;TEXT(VLOOKUP(J15,'BA PO21'!$A$4:$E$1940,3,FALSE),0),45),IF(Formular!$G$7=STG!$A$4,LEFT(TEXT(VLOOKUP(J15,'MA PO21'!$A$4:$E$1970,2,FALSE),0)&amp;"/"&amp;TEXT(VLOOKUP(J15,'MA PO21'!$A$4:$E$1970,3,FALSE),0),45))),"")</f>
        <v/>
      </c>
      <c r="L15" s="33" t="s">
        <v>15</v>
      </c>
      <c r="M15" s="45" t="str">
        <f>IF(OR(J15="",L15="A",L15="B",L15="C",L15="D"),"",IF(J15&gt;0,IF(Formular!$G$7=STG!$A$3,VLOOKUP(Formular!J15,'BA PO21'!$A$5:$E$946,5,FALSE),IF(Formular!$G$7=STG!$A$4,VLOOKUP(Formular!J15,'MA PO21'!$A$5:$E$976,5,FALSE))),""))</f>
        <v/>
      </c>
      <c r="N15" s="31"/>
      <c r="O15" s="2"/>
    </row>
    <row r="16" spans="2:15" x14ac:dyDescent="0.25">
      <c r="B16" s="131"/>
      <c r="C16" s="132"/>
      <c r="D16" s="33"/>
      <c r="E16" s="7"/>
      <c r="F16" s="8"/>
      <c r="G16" s="30"/>
      <c r="H16" s="29"/>
      <c r="I16" s="12" t="str">
        <f>IF(H16&gt;0,IF(Formular!$G$7=STG!$A$3,VLOOKUP(Formular!H16,'BA PO21'!$A$5:$E$946,3,FALSE),IF(Formular!$G$7=STG!$A$4,VLOOKUP(Formular!H16,'MA PO21'!$A$5:$E$976,3,FALSE))),"")</f>
        <v/>
      </c>
      <c r="J16" s="9"/>
      <c r="K16" s="12" t="str">
        <f>IF(J16&gt;0,IF(Formular!$G$7=STG!$A$3,LEFT(TEXT(VLOOKUP(J16,'BA PO21'!$A$4:$E$1940,2,FALSE),0)&amp;"/"&amp;TEXT(VLOOKUP(J16,'BA PO21'!$A$4:$E$1940,3,FALSE),0),45),IF(Formular!$G$7=STG!$A$4,LEFT(TEXT(VLOOKUP(J16,'MA PO21'!$A$4:$E$1970,2,FALSE),0)&amp;"/"&amp;TEXT(VLOOKUP(J16,'MA PO21'!$A$4:$E$1970,3,FALSE),0),45))),"")</f>
        <v/>
      </c>
      <c r="L16" s="33" t="s">
        <v>15</v>
      </c>
      <c r="M16" s="45" t="str">
        <f>IF(OR(J16="",L16="A",L16="B",L16="C",L16="D"),"",IF(J16&gt;0,IF(Formular!$G$7=STG!$A$3,VLOOKUP(Formular!J16,'BA PO21'!$A$5:$E$946,5,FALSE),IF(Formular!$G$7=STG!$A$4,VLOOKUP(Formular!J16,'MA PO21'!$A$5:$E$976,5,FALSE))),""))</f>
        <v/>
      </c>
      <c r="N16" s="31"/>
      <c r="O16" s="2"/>
    </row>
    <row r="17" spans="2:15" x14ac:dyDescent="0.25">
      <c r="B17" s="131"/>
      <c r="C17" s="132"/>
      <c r="D17" s="33"/>
      <c r="E17" s="7"/>
      <c r="F17" s="8"/>
      <c r="G17" s="30"/>
      <c r="H17" s="29"/>
      <c r="I17" s="12" t="str">
        <f>IF(H17&gt;0,IF(Formular!$G$7=STG!$A$3,VLOOKUP(Formular!H17,'BA PO21'!$A$5:$E$946,3,FALSE),IF(Formular!$G$7=STG!$A$4,VLOOKUP(Formular!H17,'MA PO21'!$A$5:$E$976,3,FALSE))),"")</f>
        <v/>
      </c>
      <c r="J17" s="9"/>
      <c r="K17" s="12" t="str">
        <f>IF(J17&gt;0,IF(Formular!$G$7=STG!$A$3,LEFT(TEXT(VLOOKUP(J17,'BA PO21'!$A$4:$E$1940,2,FALSE),0)&amp;"/"&amp;TEXT(VLOOKUP(J17,'BA PO21'!$A$4:$E$1940,3,FALSE),0),45),IF(Formular!$G$7=STG!$A$4,LEFT(TEXT(VLOOKUP(J17,'MA PO21'!$A$4:$E$1970,2,FALSE),0)&amp;"/"&amp;TEXT(VLOOKUP(J17,'MA PO21'!$A$4:$E$1970,3,FALSE),0),45))),"")</f>
        <v/>
      </c>
      <c r="L17" s="33" t="s">
        <v>15</v>
      </c>
      <c r="M17" s="45" t="str">
        <f>IF(OR(J17="",L17="A",L17="B",L17="C",L17="D"),"",IF(J17&gt;0,IF(Formular!$G$7=STG!$A$3,VLOOKUP(Formular!J17,'BA PO21'!$A$5:$E$946,5,FALSE),IF(Formular!$G$7=STG!$A$4,VLOOKUP(Formular!J17,'MA PO21'!$A$5:$E$976,5,FALSE))),""))</f>
        <v/>
      </c>
      <c r="N17" s="31"/>
      <c r="O17" s="2"/>
    </row>
    <row r="18" spans="2:15" x14ac:dyDescent="0.25">
      <c r="B18" s="131"/>
      <c r="C18" s="132"/>
      <c r="D18" s="33"/>
      <c r="E18" s="7"/>
      <c r="F18" s="8"/>
      <c r="G18" s="30"/>
      <c r="H18" s="29"/>
      <c r="I18" s="12" t="str">
        <f>IF(H18&gt;0,IF(Formular!$G$7=STG!$A$3,VLOOKUP(Formular!H18,'BA PO21'!$A$5:$E$946,3,FALSE),IF(Formular!$G$7=STG!$A$4,VLOOKUP(Formular!H18,'MA PO21'!$A$5:$E$976,3,FALSE))),"")</f>
        <v/>
      </c>
      <c r="J18" s="9"/>
      <c r="K18" s="12" t="str">
        <f>IF(J18&gt;0,IF(Formular!$G$7=STG!$A$3,LEFT(TEXT(VLOOKUP(J18,'BA PO21'!$A$4:$E$1940,2,FALSE),0)&amp;"/"&amp;TEXT(VLOOKUP(J18,'BA PO21'!$A$4:$E$1940,3,FALSE),0),45),IF(Formular!$G$7=STG!$A$4,LEFT(TEXT(VLOOKUP(J18,'MA PO21'!$A$4:$E$1970,2,FALSE),0)&amp;"/"&amp;TEXT(VLOOKUP(J18,'MA PO21'!$A$4:$E$1970,3,FALSE),0),45))),"")</f>
        <v/>
      </c>
      <c r="L18" s="33" t="s">
        <v>15</v>
      </c>
      <c r="M18" s="45" t="str">
        <f>IF(OR(J18="",L18="A",L18="B",L18="C",L18="D"),"",IF(J18&gt;0,IF(Formular!$G$7=STG!$A$3,VLOOKUP(Formular!J18,'BA PO21'!$A$5:$E$946,5,FALSE),IF(Formular!$G$7=STG!$A$4,VLOOKUP(Formular!J18,'MA PO21'!$A$5:$E$976,5,FALSE))),""))</f>
        <v/>
      </c>
      <c r="N18" s="31"/>
      <c r="O18" s="2"/>
    </row>
    <row r="19" spans="2:15" x14ac:dyDescent="0.25">
      <c r="B19" s="131"/>
      <c r="C19" s="132"/>
      <c r="D19" s="33"/>
      <c r="E19" s="7"/>
      <c r="F19" s="8"/>
      <c r="G19" s="30"/>
      <c r="H19" s="29"/>
      <c r="I19" s="12" t="str">
        <f>IF(H19&gt;0,IF(Formular!$G$7=STG!$A$3,VLOOKUP(Formular!H19,'BA PO21'!$A$5:$E$946,3,FALSE),IF(Formular!$G$7=STG!$A$4,VLOOKUP(Formular!H19,'MA PO21'!$A$5:$E$976,3,FALSE))),"")</f>
        <v/>
      </c>
      <c r="J19" s="9"/>
      <c r="K19" s="12" t="str">
        <f>IF(J19&gt;0,IF(Formular!$G$7=STG!$A$3,LEFT(TEXT(VLOOKUP(J19,'BA PO21'!$A$4:$E$1940,2,FALSE),0)&amp;"/"&amp;TEXT(VLOOKUP(J19,'BA PO21'!$A$4:$E$1940,3,FALSE),0),45),IF(Formular!$G$7=STG!$A$4,LEFT(TEXT(VLOOKUP(J19,'MA PO21'!$A$4:$E$1970,2,FALSE),0)&amp;"/"&amp;TEXT(VLOOKUP(J19,'MA PO21'!$A$4:$E$1970,3,FALSE),0),45))),"")</f>
        <v/>
      </c>
      <c r="L19" s="33" t="s">
        <v>15</v>
      </c>
      <c r="M19" s="45" t="str">
        <f>IF(OR(J19="",L19="A",L19="B",L19="C",L19="D"),"",IF(J19&gt;0,IF(Formular!$G$7=STG!$A$3,VLOOKUP(Formular!J19,'BA PO21'!$A$5:$E$946,5,FALSE),IF(Formular!$G$7=STG!$A$4,VLOOKUP(Formular!J19,'MA PO21'!$A$5:$E$976,5,FALSE))),""))</f>
        <v/>
      </c>
      <c r="N19" s="31"/>
      <c r="O19" s="2"/>
    </row>
    <row r="20" spans="2:15" x14ac:dyDescent="0.25">
      <c r="B20" s="131"/>
      <c r="C20" s="132"/>
      <c r="D20" s="33"/>
      <c r="E20" s="7"/>
      <c r="F20" s="8"/>
      <c r="G20" s="30"/>
      <c r="H20" s="29"/>
      <c r="I20" s="12" t="str">
        <f>IF(H20&gt;0,IF(Formular!$G$7=STG!$A$3,VLOOKUP(Formular!H20,'BA PO21'!$A$5:$E$946,3,FALSE),IF(Formular!$G$7=STG!$A$4,VLOOKUP(Formular!H20,'MA PO21'!$A$5:$E$976,3,FALSE))),"")</f>
        <v/>
      </c>
      <c r="J20" s="9"/>
      <c r="K20" s="12" t="str">
        <f>IF(J20&gt;0,IF(Formular!$G$7=STG!$A$3,LEFT(TEXT(VLOOKUP(J20,'BA PO21'!$A$4:$E$1940,2,FALSE),0)&amp;"/"&amp;TEXT(VLOOKUP(J20,'BA PO21'!$A$4:$E$1940,3,FALSE),0),45),IF(Formular!$G$7=STG!$A$4,LEFT(TEXT(VLOOKUP(J20,'MA PO21'!$A$4:$E$1970,2,FALSE),0)&amp;"/"&amp;TEXT(VLOOKUP(J20,'MA PO21'!$A$4:$E$1970,3,FALSE),0),45))),"")</f>
        <v/>
      </c>
      <c r="L20" s="33" t="s">
        <v>15</v>
      </c>
      <c r="M20" s="45" t="str">
        <f>IF(OR(J20="",L20="A",L20="B",L20="C",L20="D"),"",IF(J20&gt;0,IF(Formular!$G$7=STG!$A$3,VLOOKUP(Formular!J20,'BA PO21'!$A$5:$E$946,5,FALSE),IF(Formular!$G$7=STG!$A$4,VLOOKUP(Formular!J20,'MA PO21'!$A$5:$E$976,5,FALSE))),""))</f>
        <v/>
      </c>
      <c r="N20" s="31"/>
      <c r="O20" s="2"/>
    </row>
    <row r="21" spans="2:15" x14ac:dyDescent="0.25">
      <c r="B21" s="131"/>
      <c r="C21" s="132"/>
      <c r="D21" s="33"/>
      <c r="E21" s="7"/>
      <c r="F21" s="8"/>
      <c r="G21" s="30"/>
      <c r="H21" s="29"/>
      <c r="I21" s="12" t="str">
        <f>IF(H21&gt;0,IF(Formular!$G$7=STG!$A$3,VLOOKUP(Formular!H21,'BA PO21'!$A$5:$E$946,3,FALSE),IF(Formular!$G$7=STG!$A$4,VLOOKUP(Formular!H21,'MA PO21'!$A$5:$E$976,3,FALSE))),"")</f>
        <v/>
      </c>
      <c r="J21" s="9"/>
      <c r="K21" s="12" t="str">
        <f>IF(J21&gt;0,IF(Formular!$G$7=STG!$A$3,LEFT(TEXT(VLOOKUP(J21,'BA PO21'!$A$4:$E$1940,2,FALSE),0)&amp;"/"&amp;TEXT(VLOOKUP(J21,'BA PO21'!$A$4:$E$1940,3,FALSE),0),45),IF(Formular!$G$7=STG!$A$4,LEFT(TEXT(VLOOKUP(J21,'MA PO21'!$A$4:$E$1970,2,FALSE),0)&amp;"/"&amp;TEXT(VLOOKUP(J21,'MA PO21'!$A$4:$E$1970,3,FALSE),0),45))),"")</f>
        <v/>
      </c>
      <c r="L21" s="33" t="s">
        <v>15</v>
      </c>
      <c r="M21" s="45" t="str">
        <f>IF(OR(J21="",L21="A",L21="B",L21="C",L21="D"),"",IF(J21&gt;0,IF(Formular!$G$7=STG!$A$3,VLOOKUP(Formular!J21,'BA PO21'!$A$5:$E$946,5,FALSE),IF(Formular!$G$7=STG!$A$4,VLOOKUP(Formular!J21,'MA PO21'!$A$5:$E$976,5,FALSE))),""))</f>
        <v/>
      </c>
      <c r="N21" s="31"/>
      <c r="O21" s="2"/>
    </row>
    <row r="22" spans="2:15" x14ac:dyDescent="0.25">
      <c r="B22" s="131"/>
      <c r="C22" s="132"/>
      <c r="D22" s="33"/>
      <c r="E22" s="7"/>
      <c r="F22" s="8"/>
      <c r="G22" s="30"/>
      <c r="H22" s="29"/>
      <c r="I22" s="12" t="str">
        <f>IF(H22&gt;0,IF(Formular!$G$7=STG!$A$3,VLOOKUP(Formular!H22,'BA PO21'!$A$5:$E$946,3,FALSE),IF(Formular!$G$7=STG!$A$4,VLOOKUP(Formular!H22,'MA PO21'!$A$5:$E$976,3,FALSE))),"")</f>
        <v/>
      </c>
      <c r="J22" s="9"/>
      <c r="K22" s="12" t="str">
        <f>IF(J22&gt;0,IF(Formular!$G$7=STG!$A$3,LEFT(TEXT(VLOOKUP(J22,'BA PO21'!$A$4:$E$1940,2,FALSE),0)&amp;"/"&amp;TEXT(VLOOKUP(J22,'BA PO21'!$A$4:$E$1940,3,FALSE),0),45),IF(Formular!$G$7=STG!$A$4,LEFT(TEXT(VLOOKUP(J22,'MA PO21'!$A$4:$E$1970,2,FALSE),0)&amp;"/"&amp;TEXT(VLOOKUP(J22,'MA PO21'!$A$4:$E$1970,3,FALSE),0),45))),"")</f>
        <v/>
      </c>
      <c r="L22" s="33" t="s">
        <v>15</v>
      </c>
      <c r="M22" s="45" t="str">
        <f>IF(OR(J22="",L22="A",L22="B",L22="C",L22="D"),"",IF(J22&gt;0,IF(Formular!$G$7=STG!$A$3,VLOOKUP(Formular!J22,'BA PO21'!$A$5:$E$946,5,FALSE),IF(Formular!$G$7=STG!$A$4,VLOOKUP(Formular!J22,'MA PO21'!$A$5:$E$976,5,FALSE))),""))</f>
        <v/>
      </c>
      <c r="N22" s="31"/>
      <c r="O22" s="2"/>
    </row>
    <row r="23" spans="2:15" x14ac:dyDescent="0.25">
      <c r="B23" s="131"/>
      <c r="C23" s="132"/>
      <c r="D23" s="33"/>
      <c r="E23" s="7"/>
      <c r="F23" s="8"/>
      <c r="G23" s="30"/>
      <c r="H23" s="29"/>
      <c r="I23" s="12" t="str">
        <f>IF(H23&gt;0,IF(Formular!$G$7=STG!$A$3,VLOOKUP(Formular!H23,'BA PO21'!$A$5:$E$946,3,FALSE),IF(Formular!$G$7=STG!$A$4,VLOOKUP(Formular!H23,'MA PO21'!$A$5:$E$976,3,FALSE))),"")</f>
        <v/>
      </c>
      <c r="J23" s="9"/>
      <c r="K23" s="12" t="str">
        <f>IF(J23&gt;0,IF(Formular!$G$7=STG!$A$3,LEFT(TEXT(VLOOKUP(J23,'BA PO21'!$A$4:$E$1940,2,FALSE),0)&amp;"/"&amp;TEXT(VLOOKUP(J23,'BA PO21'!$A$4:$E$1940,3,FALSE),0),45),IF(Formular!$G$7=STG!$A$4,LEFT(TEXT(VLOOKUP(J23,'MA PO21'!$A$4:$E$1970,2,FALSE),0)&amp;"/"&amp;TEXT(VLOOKUP(J23,'MA PO21'!$A$4:$E$1970,3,FALSE),0),45))),"")</f>
        <v/>
      </c>
      <c r="L23" s="33" t="s">
        <v>15</v>
      </c>
      <c r="M23" s="45" t="str">
        <f>IF(OR(J23="",L23="A",L23="B",L23="C",L23="D"),"",IF(J23&gt;0,IF(Formular!$G$7=STG!$A$3,VLOOKUP(Formular!J23,'BA PO21'!$A$5:$E$946,5,FALSE),IF(Formular!$G$7=STG!$A$4,VLOOKUP(Formular!J23,'MA PO21'!$A$5:$E$976,5,FALSE))),""))</f>
        <v/>
      </c>
      <c r="N23" s="31"/>
      <c r="O23" s="2"/>
    </row>
    <row r="24" spans="2:15" x14ac:dyDescent="0.25">
      <c r="B24" s="131"/>
      <c r="C24" s="132"/>
      <c r="D24" s="33"/>
      <c r="E24" s="7"/>
      <c r="F24" s="8"/>
      <c r="G24" s="30"/>
      <c r="H24" s="29"/>
      <c r="I24" s="12" t="str">
        <f>IF(H24&gt;0,IF(Formular!$G$7=STG!$A$3,VLOOKUP(Formular!H24,'BA PO21'!$A$5:$E$946,3,FALSE),IF(Formular!$G$7=STG!$A$4,VLOOKUP(Formular!H24,'MA PO21'!$A$5:$E$976,3,FALSE))),"")</f>
        <v/>
      </c>
      <c r="J24" s="9"/>
      <c r="K24" s="12" t="str">
        <f>IF(J24&gt;0,IF(Formular!$G$7=STG!$A$3,LEFT(TEXT(VLOOKUP(J24,'BA PO21'!$A$4:$E$1940,2,FALSE),0)&amp;"/"&amp;TEXT(VLOOKUP(J24,'BA PO21'!$A$4:$E$1940,3,FALSE),0),45),IF(Formular!$G$7=STG!$A$4,LEFT(TEXT(VLOOKUP(J24,'MA PO21'!$A$4:$E$1970,2,FALSE),0)&amp;"/"&amp;TEXT(VLOOKUP(J24,'MA PO21'!$A$4:$E$1970,3,FALSE),0),45))),"")</f>
        <v/>
      </c>
      <c r="L24" s="33" t="s">
        <v>15</v>
      </c>
      <c r="M24" s="45" t="str">
        <f>IF(OR(J24="",L24="A",L24="B",L24="C",L24="D"),"",IF(J24&gt;0,IF(Formular!$G$7=STG!$A$3,VLOOKUP(Formular!J24,'BA PO21'!$A$5:$E$946,5,FALSE),IF(Formular!$G$7=STG!$A$4,VLOOKUP(Formular!J24,'MA PO21'!$A$5:$E$976,5,FALSE))),""))</f>
        <v/>
      </c>
      <c r="N24" s="31"/>
      <c r="O24" s="2"/>
    </row>
    <row r="25" spans="2:15" x14ac:dyDescent="0.25">
      <c r="B25" s="131"/>
      <c r="C25" s="132"/>
      <c r="D25" s="33"/>
      <c r="E25" s="7"/>
      <c r="F25" s="8"/>
      <c r="G25" s="30"/>
      <c r="H25" s="29"/>
      <c r="I25" s="12" t="str">
        <f>IF(H25&gt;0,IF(Formular!$G$7=STG!$A$3,VLOOKUP(Formular!H25,'BA PO21'!$A$5:$E$946,3,FALSE),IF(Formular!$G$7=STG!$A$4,VLOOKUP(Formular!H25,'MA PO21'!$A$5:$E$976,3,FALSE))),"")</f>
        <v/>
      </c>
      <c r="J25" s="9"/>
      <c r="K25" s="12" t="str">
        <f>IF(J25&gt;0,IF(Formular!$G$7=STG!$A$3,LEFT(TEXT(VLOOKUP(J25,'BA PO21'!$A$4:$E$1940,2,FALSE),0)&amp;"/"&amp;TEXT(VLOOKUP(J25,'BA PO21'!$A$4:$E$1940,3,FALSE),0),45),IF(Formular!$G$7=STG!$A$4,LEFT(TEXT(VLOOKUP(J25,'MA PO21'!$A$4:$E$1970,2,FALSE),0)&amp;"/"&amp;TEXT(VLOOKUP(J25,'MA PO21'!$A$4:$E$1970,3,FALSE),0),45))),"")</f>
        <v/>
      </c>
      <c r="L25" s="33" t="s">
        <v>15</v>
      </c>
      <c r="M25" s="45" t="str">
        <f>IF(OR(J25="",L25="A",L25="B",L25="C",L25="D"),"",IF(J25&gt;0,IF(Formular!$G$7=STG!$A$3,VLOOKUP(Formular!J25,'BA PO21'!$A$5:$E$946,5,FALSE),IF(Formular!$G$7=STG!$A$4,VLOOKUP(Formular!J25,'MA PO21'!$A$5:$E$976,5,FALSE))),""))</f>
        <v/>
      </c>
      <c r="N25" s="31"/>
      <c r="O25" s="2"/>
    </row>
    <row r="26" spans="2:15" x14ac:dyDescent="0.25">
      <c r="B26" s="131"/>
      <c r="C26" s="132"/>
      <c r="D26" s="33"/>
      <c r="E26" s="7"/>
      <c r="F26" s="8"/>
      <c r="G26" s="30"/>
      <c r="H26" s="29"/>
      <c r="I26" s="12" t="str">
        <f>IF(H26&gt;0,IF(Formular!$G$7=STG!$A$3,VLOOKUP(Formular!H26,'BA PO21'!$A$5:$E$946,3,FALSE),IF(Formular!$G$7=STG!$A$4,VLOOKUP(Formular!H26,'MA PO21'!$A$5:$E$976,3,FALSE))),"")</f>
        <v/>
      </c>
      <c r="J26" s="9"/>
      <c r="K26" s="12" t="str">
        <f>IF(J26&gt;0,IF(Formular!$G$7=STG!$A$3,LEFT(TEXT(VLOOKUP(J26,'BA PO21'!$A$4:$E$1940,2,FALSE),0)&amp;"/"&amp;TEXT(VLOOKUP(J26,'BA PO21'!$A$4:$E$1940,3,FALSE),0),45),IF(Formular!$G$7=STG!$A$4,LEFT(TEXT(VLOOKUP(J26,'MA PO21'!$A$4:$E$1970,2,FALSE),0)&amp;"/"&amp;TEXT(VLOOKUP(J26,'MA PO21'!$A$4:$E$1970,3,FALSE),0),45))),"")</f>
        <v/>
      </c>
      <c r="L26" s="33" t="s">
        <v>15</v>
      </c>
      <c r="M26" s="45" t="str">
        <f>IF(OR(J26="",L26="A",L26="B",L26="C",L26="D"),"",IF(J26&gt;0,IF(Formular!$G$7=STG!$A$3,VLOOKUP(Formular!J26,'BA PO21'!$A$5:$E$946,5,FALSE),IF(Formular!$G$7=STG!$A$4,VLOOKUP(Formular!J26,'MA PO21'!$A$5:$E$976,5,FALSE))),""))</f>
        <v/>
      </c>
      <c r="N26" s="31"/>
      <c r="O26" s="2"/>
    </row>
    <row r="27" spans="2:15" x14ac:dyDescent="0.25">
      <c r="B27" s="131"/>
      <c r="C27" s="132"/>
      <c r="D27" s="33"/>
      <c r="E27" s="7"/>
      <c r="F27" s="8"/>
      <c r="G27" s="30"/>
      <c r="H27" s="29"/>
      <c r="I27" s="12" t="str">
        <f>IF(H27&gt;0,IF(Formular!$G$7=STG!$A$3,VLOOKUP(Formular!H27,'BA PO21'!$A$5:$E$946,3,FALSE),IF(Formular!$G$7=STG!$A$4,VLOOKUP(Formular!H27,'MA PO21'!$A$5:$E$976,3,FALSE))),"")</f>
        <v/>
      </c>
      <c r="J27" s="9"/>
      <c r="K27" s="12" t="str">
        <f>IF(J27&gt;0,IF(Formular!$G$7=STG!$A$3,LEFT(TEXT(VLOOKUP(J27,'BA PO21'!$A$4:$E$1940,2,FALSE),0)&amp;"/"&amp;TEXT(VLOOKUP(J27,'BA PO21'!$A$4:$E$1940,3,FALSE),0),45),IF(Formular!$G$7=STG!$A$4,LEFT(TEXT(VLOOKUP(J27,'MA PO21'!$A$4:$E$1970,2,FALSE),0)&amp;"/"&amp;TEXT(VLOOKUP(J27,'MA PO21'!$A$4:$E$1970,3,FALSE),0),45))),"")</f>
        <v/>
      </c>
      <c r="L27" s="33" t="s">
        <v>15</v>
      </c>
      <c r="M27" s="45" t="str">
        <f>IF(OR(J27="",L27="A",L27="B",L27="C",L27="D"),"",IF(J27&gt;0,IF(Formular!$G$7=STG!$A$3,VLOOKUP(Formular!J27,'BA PO21'!$A$5:$E$946,5,FALSE),IF(Formular!$G$7=STG!$A$4,VLOOKUP(Formular!J27,'MA PO21'!$A$5:$E$976,5,FALSE))),""))</f>
        <v/>
      </c>
      <c r="N27" s="31"/>
      <c r="O27" s="2"/>
    </row>
    <row r="28" spans="2:15" x14ac:dyDescent="0.25">
      <c r="B28" s="131"/>
      <c r="C28" s="132"/>
      <c r="D28" s="33"/>
      <c r="E28" s="7"/>
      <c r="F28" s="8"/>
      <c r="G28" s="30"/>
      <c r="H28" s="29"/>
      <c r="I28" s="12" t="str">
        <f>IF(H28&gt;0,IF(Formular!$G$7=STG!$A$3,VLOOKUP(Formular!H28,'BA PO21'!$A$5:$E$946,3,FALSE),IF(Formular!$G$7=STG!$A$4,VLOOKUP(Formular!H28,'MA PO21'!$A$5:$E$976,3,FALSE))),"")</f>
        <v/>
      </c>
      <c r="J28" s="9"/>
      <c r="K28" s="12" t="str">
        <f>IF(J28&gt;0,IF(Formular!$G$7=STG!$A$3,LEFT(TEXT(VLOOKUP(J28,'BA PO21'!$A$4:$E$1940,2,FALSE),0)&amp;"/"&amp;TEXT(VLOOKUP(J28,'BA PO21'!$A$4:$E$1940,3,FALSE),0),45),IF(Formular!$G$7=STG!$A$4,LEFT(TEXT(VLOOKUP(J28,'MA PO21'!$A$4:$E$1970,2,FALSE),0)&amp;"/"&amp;TEXT(VLOOKUP(J28,'MA PO21'!$A$4:$E$1970,3,FALSE),0),45))),"")</f>
        <v/>
      </c>
      <c r="L28" s="33" t="s">
        <v>15</v>
      </c>
      <c r="M28" s="45" t="str">
        <f>IF(OR(J28="",L28="A",L28="B",L28="C",L28="D"),"",IF(J28&gt;0,IF(Formular!$G$7=STG!$A$3,VLOOKUP(Formular!J28,'BA PO21'!$A$5:$E$946,5,FALSE),IF(Formular!$G$7=STG!$A$4,VLOOKUP(Formular!J28,'MA PO21'!$A$5:$E$976,5,FALSE))),""))</f>
        <v/>
      </c>
      <c r="N28" s="31"/>
      <c r="O28" s="2"/>
    </row>
    <row r="29" spans="2:15" x14ac:dyDescent="0.25">
      <c r="B29" s="131"/>
      <c r="C29" s="132"/>
      <c r="D29" s="33"/>
      <c r="E29" s="7"/>
      <c r="F29" s="8"/>
      <c r="G29" s="30"/>
      <c r="H29" s="29"/>
      <c r="I29" s="12" t="str">
        <f>IF(H29&gt;0,IF(Formular!$G$7=STG!$A$3,VLOOKUP(Formular!H29,'BA PO21'!$A$5:$E$946,3,FALSE),IF(Formular!$G$7=STG!$A$4,VLOOKUP(Formular!H29,'MA PO21'!$A$5:$E$976,3,FALSE))),"")</f>
        <v/>
      </c>
      <c r="J29" s="9"/>
      <c r="K29" s="12" t="str">
        <f>IF(J29&gt;0,IF(Formular!$G$7=STG!$A$3,LEFT(TEXT(VLOOKUP(J29,'BA PO21'!$A$4:$E$1940,2,FALSE),0)&amp;"/"&amp;TEXT(VLOOKUP(J29,'BA PO21'!$A$4:$E$1940,3,FALSE),0),45),IF(Formular!$G$7=STG!$A$4,LEFT(TEXT(VLOOKUP(J29,'MA PO21'!$A$4:$E$1970,2,FALSE),0)&amp;"/"&amp;TEXT(VLOOKUP(J29,'MA PO21'!$A$4:$E$1970,3,FALSE),0),45))),"")</f>
        <v/>
      </c>
      <c r="L29" s="33" t="s">
        <v>15</v>
      </c>
      <c r="M29" s="45" t="str">
        <f>IF(OR(J29="",L29="A",L29="B",L29="C",L29="D"),"",IF(J29&gt;0,IF(Formular!$G$7=STG!$A$3,VLOOKUP(Formular!J29,'BA PO21'!$A$5:$E$946,5,FALSE),IF(Formular!$G$7=STG!$A$4,VLOOKUP(Formular!J29,'MA PO21'!$A$5:$E$976,5,FALSE))),""))</f>
        <v/>
      </c>
      <c r="N29" s="31"/>
      <c r="O29" s="2"/>
    </row>
    <row r="30" spans="2:15" x14ac:dyDescent="0.25">
      <c r="B30" s="131"/>
      <c r="C30" s="132"/>
      <c r="D30" s="33"/>
      <c r="E30" s="7"/>
      <c r="F30" s="8"/>
      <c r="G30" s="30"/>
      <c r="H30" s="29"/>
      <c r="I30" s="12" t="str">
        <f>IF(H30&gt;0,IF(Formular!$G$7=STG!$A$3,VLOOKUP(Formular!H30,'BA PO21'!$A$5:$E$946,3,FALSE),IF(Formular!$G$7=STG!$A$4,VLOOKUP(Formular!H30,'MA PO21'!$A$5:$E$976,3,FALSE))),"")</f>
        <v/>
      </c>
      <c r="J30" s="9"/>
      <c r="K30" s="12" t="str">
        <f>IF(J30&gt;0,IF(Formular!$G$7=STG!$A$3,LEFT(TEXT(VLOOKUP(J30,'BA PO21'!$A$4:$E$1940,2,FALSE),0)&amp;"/"&amp;TEXT(VLOOKUP(J30,'BA PO21'!$A$4:$E$1940,3,FALSE),0),45),IF(Formular!$G$7=STG!$A$4,LEFT(TEXT(VLOOKUP(J30,'MA PO21'!$A$4:$E$1970,2,FALSE),0)&amp;"/"&amp;TEXT(VLOOKUP(J30,'MA PO21'!$A$4:$E$1970,3,FALSE),0),45))),"")</f>
        <v/>
      </c>
      <c r="L30" s="33" t="s">
        <v>15</v>
      </c>
      <c r="M30" s="45" t="str">
        <f>IF(OR(J30="",L30="A",L30="B",L30="C",L30="D"),"",IF(J30&gt;0,IF(Formular!$G$7=STG!$A$3,VLOOKUP(Formular!J30,'BA PO21'!$A$5:$E$946,5,FALSE),IF(Formular!$G$7=STG!$A$4,VLOOKUP(Formular!J30,'MA PO21'!$A$5:$E$976,5,FALSE))),""))</f>
        <v/>
      </c>
      <c r="N30" s="31"/>
      <c r="O30" s="2"/>
    </row>
    <row r="31" spans="2:15" x14ac:dyDescent="0.25">
      <c r="B31" s="131"/>
      <c r="C31" s="132"/>
      <c r="D31" s="33"/>
      <c r="E31" s="7"/>
      <c r="F31" s="8"/>
      <c r="G31" s="30"/>
      <c r="H31" s="29"/>
      <c r="I31" s="12" t="str">
        <f>IF(H31&gt;0,IF(Formular!$G$7=STG!$A$3,VLOOKUP(Formular!H31,'BA PO21'!$A$5:$E$946,3,FALSE),IF(Formular!$G$7=STG!$A$4,VLOOKUP(Formular!H31,'MA PO21'!$A$5:$E$976,3,FALSE))),"")</f>
        <v/>
      </c>
      <c r="J31" s="9"/>
      <c r="K31" s="12" t="str">
        <f>IF(J31&gt;0,IF(Formular!$G$7=STG!$A$3,LEFT(TEXT(VLOOKUP(J31,'BA PO21'!$A$4:$E$1940,2,FALSE),0)&amp;"/"&amp;TEXT(VLOOKUP(J31,'BA PO21'!$A$4:$E$1940,3,FALSE),0),45),IF(Formular!$G$7=STG!$A$4,LEFT(TEXT(VLOOKUP(J31,'MA PO21'!$A$4:$E$1970,2,FALSE),0)&amp;"/"&amp;TEXT(VLOOKUP(J31,'MA PO21'!$A$4:$E$1970,3,FALSE),0),45))),"")</f>
        <v/>
      </c>
      <c r="L31" s="33" t="s">
        <v>15</v>
      </c>
      <c r="M31" s="45" t="str">
        <f>IF(OR(J31="",L31="A",L31="B",L31="C",L31="D"),"",IF(J31&gt;0,IF(Formular!$G$7=STG!$A$3,VLOOKUP(Formular!J31,'BA PO21'!$A$5:$E$946,5,FALSE),IF(Formular!$G$7=STG!$A$4,VLOOKUP(Formular!J31,'MA PO21'!$A$5:$E$976,5,FALSE))),""))</f>
        <v/>
      </c>
      <c r="N31" s="31"/>
      <c r="O31" s="2"/>
    </row>
    <row r="32" spans="2:15" x14ac:dyDescent="0.25">
      <c r="B32" s="131"/>
      <c r="C32" s="132"/>
      <c r="D32" s="33"/>
      <c r="E32" s="7"/>
      <c r="F32" s="8"/>
      <c r="G32" s="30"/>
      <c r="H32" s="29"/>
      <c r="I32" s="12" t="str">
        <f>IF(H32&gt;0,IF(Formular!$G$7=STG!$A$3,VLOOKUP(Formular!H32,'BA PO21'!$A$5:$E$946,3,FALSE),IF(Formular!$G$7=STG!$A$4,VLOOKUP(Formular!H32,'MA PO21'!$A$5:$E$976,3,FALSE))),"")</f>
        <v/>
      </c>
      <c r="J32" s="9"/>
      <c r="K32" s="12" t="str">
        <f>IF(J32&gt;0,IF(Formular!$G$7=STG!$A$3,LEFT(TEXT(VLOOKUP(J32,'BA PO21'!$A$4:$E$1940,2,FALSE),0)&amp;"/"&amp;TEXT(VLOOKUP(J32,'BA PO21'!$A$4:$E$1940,3,FALSE),0),45),IF(Formular!$G$7=STG!$A$4,LEFT(TEXT(VLOOKUP(J32,'MA PO21'!$A$4:$E$1970,2,FALSE),0)&amp;"/"&amp;TEXT(VLOOKUP(J32,'MA PO21'!$A$4:$E$1970,3,FALSE),0),45))),"")</f>
        <v/>
      </c>
      <c r="L32" s="33" t="s">
        <v>15</v>
      </c>
      <c r="M32" s="45" t="str">
        <f>IF(OR(J32="",L32="A",L32="B",L32="C",L32="D"),"",IF(J32&gt;0,IF(Formular!$G$7=STG!$A$3,VLOOKUP(Formular!J32,'BA PO21'!$A$5:$E$946,5,FALSE),IF(Formular!$G$7=STG!$A$4,VLOOKUP(Formular!J32,'MA PO21'!$A$5:$E$976,5,FALSE))),""))</f>
        <v/>
      </c>
      <c r="N32" s="31"/>
      <c r="O32" s="2"/>
    </row>
    <row r="33" spans="2:15" x14ac:dyDescent="0.25">
      <c r="B33" s="131"/>
      <c r="C33" s="132"/>
      <c r="D33" s="33"/>
      <c r="E33" s="7"/>
      <c r="F33" s="8"/>
      <c r="G33" s="30"/>
      <c r="H33" s="29"/>
      <c r="I33" s="12" t="str">
        <f>IF(H33&gt;0,IF(Formular!$G$7=STG!$A$3,VLOOKUP(Formular!H33,'BA PO21'!$A$5:$E$946,3,FALSE),IF(Formular!$G$7=STG!$A$4,VLOOKUP(Formular!H33,'MA PO21'!$A$5:$E$976,3,FALSE))),"")</f>
        <v/>
      </c>
      <c r="J33" s="9"/>
      <c r="K33" s="12" t="str">
        <f>IF(J33&gt;0,IF(Formular!$G$7=STG!$A$3,LEFT(TEXT(VLOOKUP(J33,'BA PO21'!$A$4:$E$1940,2,FALSE),0)&amp;"/"&amp;TEXT(VLOOKUP(J33,'BA PO21'!$A$4:$E$1940,3,FALSE),0),45),IF(Formular!$G$7=STG!$A$4,LEFT(TEXT(VLOOKUP(J33,'MA PO21'!$A$4:$E$1970,2,FALSE),0)&amp;"/"&amp;TEXT(VLOOKUP(J33,'MA PO21'!$A$4:$E$1970,3,FALSE),0),45))),"")</f>
        <v/>
      </c>
      <c r="L33" s="33" t="s">
        <v>15</v>
      </c>
      <c r="M33" s="45" t="str">
        <f>IF(OR(J33="",L33="A",L33="B",L33="C",L33="D"),"",IF(J33&gt;0,IF(Formular!$G$7=STG!$A$3,VLOOKUP(Formular!J33,'BA PO21'!$A$5:$E$946,5,FALSE),IF(Formular!$G$7=STG!$A$4,VLOOKUP(Formular!J33,'MA PO21'!$A$5:$E$976,5,FALSE))),""))</f>
        <v/>
      </c>
      <c r="N33" s="31"/>
      <c r="O33" s="2"/>
    </row>
    <row r="34" spans="2:15" x14ac:dyDescent="0.25">
      <c r="B34" s="131"/>
      <c r="C34" s="132"/>
      <c r="D34" s="33"/>
      <c r="E34" s="7"/>
      <c r="F34" s="8"/>
      <c r="G34" s="30"/>
      <c r="H34" s="29"/>
      <c r="I34" s="12" t="str">
        <f>IF(H34&gt;0,IF(Formular!$G$7=STG!$A$3,VLOOKUP(Formular!H34,'BA PO21'!$A$5:$E$946,3,FALSE),IF(Formular!$G$7=STG!$A$4,VLOOKUP(Formular!H34,'MA PO21'!$A$5:$E$976,3,FALSE))),"")</f>
        <v/>
      </c>
      <c r="J34" s="9"/>
      <c r="K34" s="12" t="str">
        <f>IF(J34&gt;0,IF(Formular!$G$7=STG!$A$3,LEFT(TEXT(VLOOKUP(J34,'BA PO21'!$A$4:$E$1940,2,FALSE),0)&amp;"/"&amp;TEXT(VLOOKUP(J34,'BA PO21'!$A$4:$E$1940,3,FALSE),0),45),IF(Formular!$G$7=STG!$A$4,LEFT(TEXT(VLOOKUP(J34,'MA PO21'!$A$4:$E$1970,2,FALSE),0)&amp;"/"&amp;TEXT(VLOOKUP(J34,'MA PO21'!$A$4:$E$1970,3,FALSE),0),45))),"")</f>
        <v/>
      </c>
      <c r="L34" s="33" t="s">
        <v>15</v>
      </c>
      <c r="M34" s="45" t="str">
        <f>IF(OR(J34="",L34="A",L34="B",L34="C",L34="D"),"",IF(J34&gt;0,IF(Formular!$G$7=STG!$A$3,VLOOKUP(Formular!J34,'BA PO21'!$A$5:$E$946,5,FALSE),IF(Formular!$G$7=STG!$A$4,VLOOKUP(Formular!J34,'MA PO21'!$A$5:$E$976,5,FALSE))),""))</f>
        <v/>
      </c>
      <c r="N34" s="31"/>
      <c r="O34" s="2"/>
    </row>
    <row r="35" spans="2:15" x14ac:dyDescent="0.25">
      <c r="B35" s="131"/>
      <c r="C35" s="132"/>
      <c r="D35" s="33"/>
      <c r="E35" s="7"/>
      <c r="F35" s="8"/>
      <c r="G35" s="30"/>
      <c r="H35" s="29"/>
      <c r="I35" s="12" t="str">
        <f>IF(H35&gt;0,IF(Formular!$G$7=STG!$A$3,VLOOKUP(Formular!H35,'BA PO21'!$A$5:$E$946,3,FALSE),IF(Formular!$G$7=STG!$A$4,VLOOKUP(Formular!H35,'MA PO21'!$A$5:$E$976,3,FALSE))),"")</f>
        <v/>
      </c>
      <c r="J35" s="9"/>
      <c r="K35" s="12" t="str">
        <f>IF(J35&gt;0,IF(Formular!$G$7=STG!$A$3,LEFT(TEXT(VLOOKUP(J35,'BA PO21'!$A$4:$E$1940,2,FALSE),0)&amp;"/"&amp;TEXT(VLOOKUP(J35,'BA PO21'!$A$4:$E$1940,3,FALSE),0),45),IF(Formular!$G$7=STG!$A$4,LEFT(TEXT(VLOOKUP(J35,'MA PO21'!$A$4:$E$1970,2,FALSE),0)&amp;"/"&amp;TEXT(VLOOKUP(J35,'MA PO21'!$A$4:$E$1970,3,FALSE),0),45))),"")</f>
        <v/>
      </c>
      <c r="L35" s="33" t="s">
        <v>15</v>
      </c>
      <c r="M35" s="45" t="str">
        <f>IF(OR(J35="",L35="A",L35="B",L35="C",L35="D"),"",IF(J35&gt;0,IF(Formular!$G$7=STG!$A$3,VLOOKUP(Formular!J35,'BA PO21'!$A$5:$E$946,5,FALSE),IF(Formular!$G$7=STG!$A$4,VLOOKUP(Formular!J35,'MA PO21'!$A$5:$E$976,5,FALSE))),""))</f>
        <v/>
      </c>
      <c r="N35" s="31"/>
      <c r="O35" s="2"/>
    </row>
    <row r="36" spans="2:15" x14ac:dyDescent="0.25">
      <c r="B36" s="131"/>
      <c r="C36" s="132"/>
      <c r="D36" s="33"/>
      <c r="E36" s="7"/>
      <c r="F36" s="8"/>
      <c r="G36" s="30"/>
      <c r="H36" s="29"/>
      <c r="I36" s="12" t="str">
        <f>IF(H36&gt;0,IF(Formular!$G$7=STG!$A$3,VLOOKUP(Formular!H36,'BA PO21'!$A$5:$E$946,3,FALSE),IF(Formular!$G$7=STG!$A$4,VLOOKUP(Formular!H36,'MA PO21'!$A$5:$E$976,3,FALSE))),"")</f>
        <v/>
      </c>
      <c r="J36" s="9"/>
      <c r="K36" s="12" t="str">
        <f>IF(J36&gt;0,IF(Formular!$G$7=STG!$A$3,LEFT(TEXT(VLOOKUP(J36,'BA PO21'!$A$4:$E$1940,2,FALSE),0)&amp;"/"&amp;TEXT(VLOOKUP(J36,'BA PO21'!$A$4:$E$1940,3,FALSE),0),45),IF(Formular!$G$7=STG!$A$4,LEFT(TEXT(VLOOKUP(J36,'MA PO21'!$A$4:$E$1970,2,FALSE),0)&amp;"/"&amp;TEXT(VLOOKUP(J36,'MA PO21'!$A$4:$E$1970,3,FALSE),0),45))),"")</f>
        <v/>
      </c>
      <c r="L36" s="33" t="s">
        <v>15</v>
      </c>
      <c r="M36" s="45" t="str">
        <f>IF(OR(J36="",L36="A",L36="B",L36="C",L36="D"),"",IF(J36&gt;0,IF(Formular!$G$7=STG!$A$3,VLOOKUP(Formular!J36,'BA PO21'!$A$5:$E$946,5,FALSE),IF(Formular!$G$7=STG!$A$4,VLOOKUP(Formular!J36,'MA PO21'!$A$5:$E$976,5,FALSE))),""))</f>
        <v/>
      </c>
      <c r="N36" s="31"/>
      <c r="O36" s="2"/>
    </row>
    <row r="37" spans="2:15" x14ac:dyDescent="0.25">
      <c r="B37" s="131"/>
      <c r="C37" s="132"/>
      <c r="D37" s="33"/>
      <c r="E37" s="7"/>
      <c r="F37" s="8"/>
      <c r="G37" s="30"/>
      <c r="H37" s="29"/>
      <c r="I37" s="12" t="str">
        <f>IF(H37&gt;0,IF(Formular!$G$7=STG!$A$3,VLOOKUP(Formular!H37,'BA PO21'!$A$5:$E$946,3,FALSE),IF(Formular!$G$7=STG!$A$4,VLOOKUP(Formular!H37,'MA PO21'!$A$5:$E$976,3,FALSE))),"")</f>
        <v/>
      </c>
      <c r="J37" s="9"/>
      <c r="K37" s="12" t="str">
        <f>IF(J37&gt;0,IF(Formular!$G$7=STG!$A$3,LEFT(TEXT(VLOOKUP(J37,'BA PO21'!$A$4:$E$1940,2,FALSE),0)&amp;"/"&amp;TEXT(VLOOKUP(J37,'BA PO21'!$A$4:$E$1940,3,FALSE),0),45),IF(Formular!$G$7=STG!$A$4,LEFT(TEXT(VLOOKUP(J37,'MA PO21'!$A$4:$E$1970,2,FALSE),0)&amp;"/"&amp;TEXT(VLOOKUP(J37,'MA PO21'!$A$4:$E$1970,3,FALSE),0),45))),"")</f>
        <v/>
      </c>
      <c r="L37" s="33" t="s">
        <v>15</v>
      </c>
      <c r="M37" s="45" t="str">
        <f>IF(OR(J37="",L37="A",L37="B",L37="C",L37="D"),"",IF(J37&gt;0,IF(Formular!$G$7=STG!$A$3,VLOOKUP(Formular!J37,'BA PO21'!$A$5:$E$946,5,FALSE),IF(Formular!$G$7=STG!$A$4,VLOOKUP(Formular!J37,'MA PO21'!$A$5:$E$976,5,FALSE))),""))</f>
        <v/>
      </c>
      <c r="N37" s="31"/>
      <c r="O37" s="2"/>
    </row>
    <row r="38" spans="2:15" x14ac:dyDescent="0.25">
      <c r="B38" s="131"/>
      <c r="C38" s="132"/>
      <c r="D38" s="33"/>
      <c r="E38" s="7"/>
      <c r="F38" s="8"/>
      <c r="G38" s="30"/>
      <c r="H38" s="29"/>
      <c r="I38" s="12" t="str">
        <f>IF(H38&gt;0,IF(Formular!$G$7=STG!$A$3,VLOOKUP(Formular!H38,'BA PO21'!$A$5:$E$946,3,FALSE),IF(Formular!$G$7=STG!$A$4,VLOOKUP(Formular!H38,'MA PO21'!$A$5:$E$976,3,FALSE))),"")</f>
        <v/>
      </c>
      <c r="J38" s="9"/>
      <c r="K38" s="12" t="str">
        <f>IF(J38&gt;0,IF(Formular!$G$7=STG!$A$3,LEFT(TEXT(VLOOKUP(J38,'BA PO21'!$A$4:$E$1940,2,FALSE),0)&amp;"/"&amp;TEXT(VLOOKUP(J38,'BA PO21'!$A$4:$E$1940,3,FALSE),0),45),IF(Formular!$G$7=STG!$A$4,LEFT(TEXT(VLOOKUP(J38,'MA PO21'!$A$4:$E$1970,2,FALSE),0)&amp;"/"&amp;TEXT(VLOOKUP(J38,'MA PO21'!$A$4:$E$1970,3,FALSE),0),45))),"")</f>
        <v/>
      </c>
      <c r="L38" s="33" t="s">
        <v>15</v>
      </c>
      <c r="M38" s="45" t="str">
        <f>IF(OR(J38="",L38="A",L38="B",L38="C",L38="D"),"",IF(J38&gt;0,IF(Formular!$G$7=STG!$A$3,VLOOKUP(Formular!J38,'BA PO21'!$A$5:$E$946,5,FALSE),IF(Formular!$G$7=STG!$A$4,VLOOKUP(Formular!J38,'MA PO21'!$A$5:$E$976,5,FALSE))),""))</f>
        <v/>
      </c>
      <c r="N38" s="31"/>
      <c r="O38" s="2"/>
    </row>
    <row r="39" spans="2:15" x14ac:dyDescent="0.25">
      <c r="B39" s="131"/>
      <c r="C39" s="132"/>
      <c r="D39" s="33"/>
      <c r="E39" s="7"/>
      <c r="F39" s="8"/>
      <c r="G39" s="30"/>
      <c r="H39" s="29"/>
      <c r="I39" s="12" t="str">
        <f>IF(H39&gt;0,IF(Formular!$G$7=STG!$A$3,VLOOKUP(Formular!H39,'BA PO21'!$A$5:$E$946,3,FALSE),IF(Formular!$G$7=STG!$A$4,VLOOKUP(Formular!H39,'MA PO21'!$A$5:$E$976,3,FALSE))),"")</f>
        <v/>
      </c>
      <c r="J39" s="9"/>
      <c r="K39" s="12" t="str">
        <f>IF(J39&gt;0,IF(Formular!$G$7=STG!$A$3,LEFT(TEXT(VLOOKUP(J39,'BA PO21'!$A$4:$E$1940,2,FALSE),0)&amp;"/"&amp;TEXT(VLOOKUP(J39,'BA PO21'!$A$4:$E$1940,3,FALSE),0),45),IF(Formular!$G$7=STG!$A$4,LEFT(TEXT(VLOOKUP(J39,'MA PO21'!$A$4:$E$1970,2,FALSE),0)&amp;"/"&amp;TEXT(VLOOKUP(J39,'MA PO21'!$A$4:$E$1970,3,FALSE),0),45))),"")</f>
        <v/>
      </c>
      <c r="L39" s="33" t="s">
        <v>15</v>
      </c>
      <c r="M39" s="45" t="str">
        <f>IF(OR(J39="",L39="A",L39="B",L39="C",L39="D"),"",IF(J39&gt;0,IF(Formular!$G$7=STG!$A$3,VLOOKUP(Formular!J39,'BA PO21'!$A$5:$E$946,5,FALSE),IF(Formular!$G$7=STG!$A$4,VLOOKUP(Formular!J39,'MA PO21'!$A$5:$E$976,5,FALSE))),""))</f>
        <v/>
      </c>
      <c r="N39" s="31"/>
      <c r="O39" s="2"/>
    </row>
    <row r="40" spans="2:15" x14ac:dyDescent="0.25">
      <c r="B40" s="131"/>
      <c r="C40" s="132"/>
      <c r="D40" s="33"/>
      <c r="E40" s="7"/>
      <c r="F40" s="8"/>
      <c r="G40" s="30"/>
      <c r="H40" s="29"/>
      <c r="I40" s="12" t="str">
        <f>IF(H40&gt;0,IF(Formular!$G$7=STG!$A$3,VLOOKUP(Formular!H40,'BA PO21'!$A$5:$E$946,3,FALSE),IF(Formular!$G$7=STG!$A$4,VLOOKUP(Formular!H40,'MA PO21'!$A$5:$E$976,3,FALSE))),"")</f>
        <v/>
      </c>
      <c r="J40" s="9"/>
      <c r="K40" s="12" t="str">
        <f>IF(J40&gt;0,IF(Formular!$G$7=STG!$A$3,LEFT(TEXT(VLOOKUP(J40,'BA PO21'!$A$4:$E$1940,2,FALSE),0)&amp;"/"&amp;TEXT(VLOOKUP(J40,'BA PO21'!$A$4:$E$1940,3,FALSE),0),45),IF(Formular!$G$7=STG!$A$4,LEFT(TEXT(VLOOKUP(J40,'MA PO21'!$A$4:$E$1970,2,FALSE),0)&amp;"/"&amp;TEXT(VLOOKUP(J40,'MA PO21'!$A$4:$E$1970,3,FALSE),0),45))),"")</f>
        <v/>
      </c>
      <c r="L40" s="33" t="s">
        <v>15</v>
      </c>
      <c r="M40" s="45" t="str">
        <f>IF(OR(J40="",L40="A",L40="B",L40="C",L40="D"),"",IF(J40&gt;0,IF(Formular!$G$7=STG!$A$3,VLOOKUP(Formular!J40,'BA PO21'!$A$5:$E$946,5,FALSE),IF(Formular!$G$7=STG!$A$4,VLOOKUP(Formular!J40,'MA PO21'!$A$5:$E$976,5,FALSE))),""))</f>
        <v/>
      </c>
      <c r="N40" s="31"/>
      <c r="O40" s="2"/>
    </row>
    <row r="41" spans="2:15" x14ac:dyDescent="0.25">
      <c r="B41" s="131"/>
      <c r="C41" s="132"/>
      <c r="D41" s="33"/>
      <c r="E41" s="7"/>
      <c r="F41" s="8"/>
      <c r="G41" s="30"/>
      <c r="H41" s="29"/>
      <c r="I41" s="12" t="str">
        <f>IF(H41&gt;0,IF(Formular!$G$7=STG!$A$3,VLOOKUP(Formular!H41,'BA PO21'!$A$5:$E$946,3,FALSE),IF(Formular!$G$7=STG!$A$4,VLOOKUP(Formular!H41,'MA PO21'!$A$5:$E$976,3,FALSE))),"")</f>
        <v/>
      </c>
      <c r="J41" s="9"/>
      <c r="K41" s="12" t="str">
        <f>IF(J41&gt;0,IF(Formular!$G$7=STG!$A$3,LEFT(TEXT(VLOOKUP(J41,'BA PO21'!$A$4:$E$1940,2,FALSE),0)&amp;"/"&amp;TEXT(VLOOKUP(J41,'BA PO21'!$A$4:$E$1940,3,FALSE),0),45),IF(Formular!$G$7=STG!$A$4,LEFT(TEXT(VLOOKUP(J41,'MA PO21'!$A$4:$E$1970,2,FALSE),0)&amp;"/"&amp;TEXT(VLOOKUP(J41,'MA PO21'!$A$4:$E$1970,3,FALSE),0),45))),"")</f>
        <v/>
      </c>
      <c r="L41" s="33" t="s">
        <v>15</v>
      </c>
      <c r="M41" s="45" t="str">
        <f>IF(OR(J41="",L41="A",L41="B",L41="C",L41="D"),"",IF(J41&gt;0,IF(Formular!$G$7=STG!$A$3,VLOOKUP(Formular!J41,'BA PO21'!$A$5:$E$946,5,FALSE),IF(Formular!$G$7=STG!$A$4,VLOOKUP(Formular!J41,'MA PO21'!$A$5:$E$976,5,FALSE))),""))</f>
        <v/>
      </c>
      <c r="N41" s="31"/>
      <c r="O41" s="2"/>
    </row>
    <row r="42" spans="2:15" x14ac:dyDescent="0.25">
      <c r="B42" s="131"/>
      <c r="C42" s="132"/>
      <c r="D42" s="33"/>
      <c r="E42" s="7"/>
      <c r="F42" s="8"/>
      <c r="G42" s="30"/>
      <c r="H42" s="29"/>
      <c r="I42" s="12" t="str">
        <f>IF(H42&gt;0,IF(Formular!$G$7=STG!$A$3,VLOOKUP(Formular!H42,'BA PO21'!$A$5:$E$946,3,FALSE),IF(Formular!$G$7=STG!$A$4,VLOOKUP(Formular!H42,'MA PO21'!$A$5:$E$976,3,FALSE))),"")</f>
        <v/>
      </c>
      <c r="J42" s="9"/>
      <c r="K42" s="12" t="str">
        <f>IF(J42&gt;0,IF(Formular!$G$7=STG!$A$3,LEFT(TEXT(VLOOKUP(J42,'BA PO21'!$A$4:$E$1940,2,FALSE),0)&amp;"/"&amp;TEXT(VLOOKUP(J42,'BA PO21'!$A$4:$E$1940,3,FALSE),0),45),IF(Formular!$G$7=STG!$A$4,LEFT(TEXT(VLOOKUP(J42,'MA PO21'!$A$4:$E$1970,2,FALSE),0)&amp;"/"&amp;TEXT(VLOOKUP(J42,'MA PO21'!$A$4:$E$1970,3,FALSE),0),45))),"")</f>
        <v/>
      </c>
      <c r="L42" s="33" t="s">
        <v>15</v>
      </c>
      <c r="M42" s="45" t="str">
        <f>IF(OR(J42="",L42="A",L42="B",L42="C",L42="D"),"",IF(J42&gt;0,IF(Formular!$G$7=STG!$A$3,VLOOKUP(Formular!J42,'BA PO21'!$A$5:$E$946,5,FALSE),IF(Formular!$G$7=STG!$A$4,VLOOKUP(Formular!J42,'MA PO21'!$A$5:$E$976,5,FALSE))),""))</f>
        <v/>
      </c>
      <c r="N42" s="31"/>
      <c r="O42" s="2"/>
    </row>
    <row r="43" spans="2:15" x14ac:dyDescent="0.25">
      <c r="B43" s="131"/>
      <c r="C43" s="132"/>
      <c r="D43" s="33"/>
      <c r="E43" s="7"/>
      <c r="F43" s="8"/>
      <c r="G43" s="30"/>
      <c r="H43" s="29"/>
      <c r="I43" s="12" t="str">
        <f>IF(H43&gt;0,IF(Formular!$G$7=STG!$A$3,VLOOKUP(Formular!H43,'BA PO21'!$A$5:$E$946,3,FALSE),IF(Formular!$G$7=STG!$A$4,VLOOKUP(Formular!H43,'MA PO21'!$A$5:$E$976,3,FALSE))),"")</f>
        <v/>
      </c>
      <c r="J43" s="9"/>
      <c r="K43" s="12" t="str">
        <f>IF(J43&gt;0,IF(Formular!$G$7=STG!$A$3,LEFT(TEXT(VLOOKUP(J43,'BA PO21'!$A$4:$E$1940,2,FALSE),0)&amp;"/"&amp;TEXT(VLOOKUP(J43,'BA PO21'!$A$4:$E$1940,3,FALSE),0),45),IF(Formular!$G$7=STG!$A$4,LEFT(TEXT(VLOOKUP(J43,'MA PO21'!$A$4:$E$1970,2,FALSE),0)&amp;"/"&amp;TEXT(VLOOKUP(J43,'MA PO21'!$A$4:$E$1970,3,FALSE),0),45))),"")</f>
        <v/>
      </c>
      <c r="L43" s="33" t="s">
        <v>15</v>
      </c>
      <c r="M43" s="45" t="str">
        <f>IF(OR(J43="",L43="A",L43="B",L43="C",L43="D"),"",IF(J43&gt;0,IF(Formular!$G$7=STG!$A$3,VLOOKUP(Formular!J43,'BA PO21'!$A$5:$E$946,5,FALSE),IF(Formular!$G$7=STG!$A$4,VLOOKUP(Formular!J43,'MA PO21'!$A$5:$E$976,5,FALSE))),""))</f>
        <v/>
      </c>
      <c r="N43" s="31"/>
      <c r="O43" s="2"/>
    </row>
    <row r="44" spans="2:15" x14ac:dyDescent="0.25">
      <c r="B44" s="131"/>
      <c r="C44" s="132"/>
      <c r="D44" s="33"/>
      <c r="E44" s="7"/>
      <c r="F44" s="8"/>
      <c r="G44" s="30"/>
      <c r="H44" s="29"/>
      <c r="I44" s="12" t="str">
        <f>IF(H44&gt;0,IF(Formular!$G$7=STG!$A$3,VLOOKUP(Formular!H44,'BA PO21'!$A$5:$E$946,3,FALSE),IF(Formular!$G$7=STG!$A$4,VLOOKUP(Formular!H44,'MA PO21'!$A$5:$E$976,3,FALSE))),"")</f>
        <v/>
      </c>
      <c r="J44" s="9"/>
      <c r="K44" s="12" t="str">
        <f>IF(J44&gt;0,IF(Formular!$G$7=STG!$A$3,LEFT(TEXT(VLOOKUP(J44,'BA PO21'!$A$4:$E$1940,2,FALSE),0)&amp;"/"&amp;TEXT(VLOOKUP(J44,'BA PO21'!$A$4:$E$1940,3,FALSE),0),45),IF(Formular!$G$7=STG!$A$4,LEFT(TEXT(VLOOKUP(J44,'MA PO21'!$A$4:$E$1970,2,FALSE),0)&amp;"/"&amp;TEXT(VLOOKUP(J44,'MA PO21'!$A$4:$E$1970,3,FALSE),0),45))),"")</f>
        <v/>
      </c>
      <c r="L44" s="33" t="s">
        <v>15</v>
      </c>
      <c r="M44" s="45" t="str">
        <f>IF(OR(J44="",L44="A",L44="B",L44="C",L44="D"),"",IF(J44&gt;0,IF(Formular!$G$7=STG!$A$3,VLOOKUP(Formular!J44,'BA PO21'!$A$5:$E$946,5,FALSE),IF(Formular!$G$7=STG!$A$4,VLOOKUP(Formular!J44,'MA PO21'!$A$5:$E$976,5,FALSE))),""))</f>
        <v/>
      </c>
      <c r="N44" s="31"/>
      <c r="O44" s="2"/>
    </row>
    <row r="45" spans="2:15" x14ac:dyDescent="0.25">
      <c r="B45" s="131"/>
      <c r="C45" s="132"/>
      <c r="D45" s="33"/>
      <c r="E45" s="7"/>
      <c r="F45" s="8"/>
      <c r="G45" s="30"/>
      <c r="H45" s="29"/>
      <c r="I45" s="12" t="str">
        <f>IF(H45&gt;0,IF(Formular!$G$7=STG!$A$3,VLOOKUP(Formular!H45,'BA PO21'!$A$5:$E$946,3,FALSE),IF(Formular!$G$7=STG!$A$4,VLOOKUP(Formular!H45,'MA PO21'!$A$5:$E$976,3,FALSE))),"")</f>
        <v/>
      </c>
      <c r="J45" s="9"/>
      <c r="K45" s="12" t="str">
        <f>IF(J45&gt;0,IF(Formular!$G$7=STG!$A$3,LEFT(TEXT(VLOOKUP(J45,'BA PO21'!$A$4:$E$1940,2,FALSE),0)&amp;"/"&amp;TEXT(VLOOKUP(J45,'BA PO21'!$A$4:$E$1940,3,FALSE),0),45),IF(Formular!$G$7=STG!$A$4,LEFT(TEXT(VLOOKUP(J45,'MA PO21'!$A$4:$E$1970,2,FALSE),0)&amp;"/"&amp;TEXT(VLOOKUP(J45,'MA PO21'!$A$4:$E$1970,3,FALSE),0),45))),"")</f>
        <v/>
      </c>
      <c r="L45" s="33" t="s">
        <v>15</v>
      </c>
      <c r="M45" s="45" t="str">
        <f>IF(OR(J45="",L45="A",L45="B",L45="C",L45="D"),"",IF(J45&gt;0,IF(Formular!$G$7=STG!$A$3,VLOOKUP(Formular!J45,'BA PO21'!$A$5:$E$946,5,FALSE),IF(Formular!$G$7=STG!$A$4,VLOOKUP(Formular!J45,'MA PO21'!$A$5:$E$976,5,FALSE))),""))</f>
        <v/>
      </c>
      <c r="N45" s="31"/>
      <c r="O45" s="2"/>
    </row>
    <row r="46" spans="2:15" x14ac:dyDescent="0.25">
      <c r="B46" s="131"/>
      <c r="C46" s="132"/>
      <c r="D46" s="33"/>
      <c r="E46" s="7"/>
      <c r="F46" s="8"/>
      <c r="G46" s="30"/>
      <c r="H46" s="29"/>
      <c r="I46" s="12" t="str">
        <f>IF(H46&gt;0,IF(Formular!$G$7=STG!$A$3,VLOOKUP(Formular!H46,'BA PO21'!$A$5:$E$946,3,FALSE),IF(Formular!$G$7=STG!$A$4,VLOOKUP(Formular!H46,'MA PO21'!$A$5:$E$976,3,FALSE))),"")</f>
        <v/>
      </c>
      <c r="J46" s="9"/>
      <c r="K46" s="12" t="str">
        <f>IF(J46&gt;0,IF(Formular!$G$7=STG!$A$3,LEFT(TEXT(VLOOKUP(J46,'BA PO21'!$A$4:$E$1940,2,FALSE),0)&amp;"/"&amp;TEXT(VLOOKUP(J46,'BA PO21'!$A$4:$E$1940,3,FALSE),0),45),IF(Formular!$G$7=STG!$A$4,LEFT(TEXT(VLOOKUP(J46,'MA PO21'!$A$4:$E$1970,2,FALSE),0)&amp;"/"&amp;TEXT(VLOOKUP(J46,'MA PO21'!$A$4:$E$1970,3,FALSE),0),45))),"")</f>
        <v/>
      </c>
      <c r="L46" s="33" t="s">
        <v>15</v>
      </c>
      <c r="M46" s="45" t="str">
        <f>IF(OR(J46="",L46="A",L46="B",L46="C",L46="D"),"",IF(J46&gt;0,IF(Formular!$G$7=STG!$A$3,VLOOKUP(Formular!J46,'BA PO21'!$A$5:$E$946,5,FALSE),IF(Formular!$G$7=STG!$A$4,VLOOKUP(Formular!J46,'MA PO21'!$A$5:$E$976,5,FALSE))),""))</f>
        <v/>
      </c>
      <c r="N46" s="31"/>
      <c r="O46" s="2"/>
    </row>
    <row r="47" spans="2:15" x14ac:dyDescent="0.25">
      <c r="B47" s="131"/>
      <c r="C47" s="132"/>
      <c r="D47" s="33"/>
      <c r="E47" s="7"/>
      <c r="F47" s="8"/>
      <c r="G47" s="30"/>
      <c r="H47" s="29"/>
      <c r="I47" s="12" t="str">
        <f>IF(H47&gt;0,IF(Formular!$G$7=STG!$A$3,VLOOKUP(Formular!H47,'BA PO21'!$A$5:$E$946,3,FALSE),IF(Formular!$G$7=STG!$A$4,VLOOKUP(Formular!H47,'MA PO21'!$A$5:$E$976,3,FALSE))),"")</f>
        <v/>
      </c>
      <c r="J47" s="9"/>
      <c r="K47" s="12" t="str">
        <f>IF(J47&gt;0,IF(Formular!$G$7=STG!$A$3,LEFT(TEXT(VLOOKUP(J47,'BA PO21'!$A$4:$E$1940,2,FALSE),0)&amp;"/"&amp;TEXT(VLOOKUP(J47,'BA PO21'!$A$4:$E$1940,3,FALSE),0),45),IF(Formular!$G$7=STG!$A$4,LEFT(TEXT(VLOOKUP(J47,'MA PO21'!$A$4:$E$1970,2,FALSE),0)&amp;"/"&amp;TEXT(VLOOKUP(J47,'MA PO21'!$A$4:$E$1970,3,FALSE),0),45))),"")</f>
        <v/>
      </c>
      <c r="L47" s="33" t="s">
        <v>15</v>
      </c>
      <c r="M47" s="45" t="str">
        <f>IF(OR(J47="",L47="A",L47="B",L47="C",L47="D"),"",IF(J47&gt;0,IF(Formular!$G$7=STG!$A$3,VLOOKUP(Formular!J47,'BA PO21'!$A$5:$E$946,5,FALSE),IF(Formular!$G$7=STG!$A$4,VLOOKUP(Formular!J47,'MA PO21'!$A$5:$E$976,5,FALSE))),""))</f>
        <v/>
      </c>
      <c r="N47" s="31"/>
      <c r="O47" s="2"/>
    </row>
    <row r="48" spans="2:15" x14ac:dyDescent="0.25">
      <c r="B48" s="131"/>
      <c r="C48" s="132"/>
      <c r="D48" s="33"/>
      <c r="E48" s="7"/>
      <c r="F48" s="8"/>
      <c r="G48" s="30"/>
      <c r="H48" s="29"/>
      <c r="I48" s="12" t="str">
        <f>IF(H48&gt;0,IF(Formular!$G$7=STG!$A$3,VLOOKUP(Formular!H48,'BA PO21'!$A$5:$E$946,3,FALSE),IF(Formular!$G$7=STG!$A$4,VLOOKUP(Formular!H48,'MA PO21'!$A$5:$E$976,3,FALSE))),"")</f>
        <v/>
      </c>
      <c r="J48" s="9"/>
      <c r="K48" s="12" t="str">
        <f>IF(J48&gt;0,IF(Formular!$G$7=STG!$A$3,LEFT(TEXT(VLOOKUP(J48,'BA PO21'!$A$4:$E$1940,2,FALSE),0)&amp;"/"&amp;TEXT(VLOOKUP(J48,'BA PO21'!$A$4:$E$1940,3,FALSE),0),45),IF(Formular!$G$7=STG!$A$4,LEFT(TEXT(VLOOKUP(J48,'MA PO21'!$A$4:$E$1970,2,FALSE),0)&amp;"/"&amp;TEXT(VLOOKUP(J48,'MA PO21'!$A$4:$E$1970,3,FALSE),0),45))),"")</f>
        <v/>
      </c>
      <c r="L48" s="33" t="s">
        <v>15</v>
      </c>
      <c r="M48" s="45" t="str">
        <f>IF(OR(J48="",L48="A",L48="B",L48="C",L48="D"),"",IF(J48&gt;0,IF(Formular!$G$7=STG!$A$3,VLOOKUP(Formular!J48,'BA PO21'!$A$5:$E$946,5,FALSE),IF(Formular!$G$7=STG!$A$4,VLOOKUP(Formular!J48,'MA PO21'!$A$5:$E$976,5,FALSE))),""))</f>
        <v/>
      </c>
      <c r="N48" s="31"/>
      <c r="O48" s="2"/>
    </row>
    <row r="49" spans="2:15" x14ac:dyDescent="0.25">
      <c r="B49" s="131"/>
      <c r="C49" s="132"/>
      <c r="D49" s="33"/>
      <c r="E49" s="7"/>
      <c r="F49" s="8"/>
      <c r="G49" s="30"/>
      <c r="H49" s="29"/>
      <c r="I49" s="12" t="str">
        <f>IF(H49&gt;0,IF(Formular!$G$7=STG!$A$3,VLOOKUP(Formular!H49,'BA PO21'!$A$5:$E$946,3,FALSE),IF(Formular!$G$7=STG!$A$4,VLOOKUP(Formular!H49,'MA PO21'!$A$5:$E$976,3,FALSE))),"")</f>
        <v/>
      </c>
      <c r="J49" s="9"/>
      <c r="K49" s="12" t="str">
        <f>IF(J49&gt;0,IF(Formular!$G$7=STG!$A$3,LEFT(TEXT(VLOOKUP(J49,'BA PO21'!$A$4:$E$1940,2,FALSE),0)&amp;"/"&amp;TEXT(VLOOKUP(J49,'BA PO21'!$A$4:$E$1940,3,FALSE),0),45),IF(Formular!$G$7=STG!$A$4,LEFT(TEXT(VLOOKUP(J49,'MA PO21'!$A$4:$E$1970,2,FALSE),0)&amp;"/"&amp;TEXT(VLOOKUP(J49,'MA PO21'!$A$4:$E$1970,3,FALSE),0),45))),"")</f>
        <v/>
      </c>
      <c r="L49" s="33" t="s">
        <v>15</v>
      </c>
      <c r="M49" s="45" t="str">
        <f>IF(OR(J49="",L49="A",L49="B",L49="C",L49="D"),"",IF(J49&gt;0,IF(Formular!$G$7=STG!$A$3,VLOOKUP(Formular!J49,'BA PO21'!$A$5:$E$946,5,FALSE),IF(Formular!$G$7=STG!$A$4,VLOOKUP(Formular!J49,'MA PO21'!$A$5:$E$976,5,FALSE))),""))</f>
        <v/>
      </c>
      <c r="N49" s="31"/>
      <c r="O49" s="2"/>
    </row>
    <row r="50" spans="2:15" x14ac:dyDescent="0.25">
      <c r="B50" s="131"/>
      <c r="C50" s="132"/>
      <c r="D50" s="33"/>
      <c r="E50" s="7"/>
      <c r="F50" s="8"/>
      <c r="G50" s="30"/>
      <c r="H50" s="29"/>
      <c r="I50" s="12" t="str">
        <f>IF(H50&gt;0,IF(Formular!$G$7=STG!$A$3,VLOOKUP(Formular!H50,'BA PO21'!$A$5:$E$946,3,FALSE),IF(Formular!$G$7=STG!$A$4,VLOOKUP(Formular!H50,'MA PO21'!$A$5:$E$976,3,FALSE))),"")</f>
        <v/>
      </c>
      <c r="J50" s="9"/>
      <c r="K50" s="12" t="str">
        <f>IF(J50&gt;0,IF(Formular!$G$7=STG!$A$3,LEFT(TEXT(VLOOKUP(J50,'BA PO21'!$A$4:$E$1940,2,FALSE),0)&amp;"/"&amp;TEXT(VLOOKUP(J50,'BA PO21'!$A$4:$E$1940,3,FALSE),0),45),IF(Formular!$G$7=STG!$A$4,LEFT(TEXT(VLOOKUP(J50,'MA PO21'!$A$4:$E$1970,2,FALSE),0)&amp;"/"&amp;TEXT(VLOOKUP(J50,'MA PO21'!$A$4:$E$1970,3,FALSE),0),45))),"")</f>
        <v/>
      </c>
      <c r="L50" s="33" t="s">
        <v>15</v>
      </c>
      <c r="M50" s="45" t="str">
        <f>IF(OR(J50="",L50="A",L50="B",L50="C",L50="D"),"",IF(J50&gt;0,IF(Formular!$G$7=STG!$A$3,VLOOKUP(Formular!J50,'BA PO21'!$A$5:$E$946,5,FALSE),IF(Formular!$G$7=STG!$A$4,VLOOKUP(Formular!J50,'MA PO21'!$A$5:$E$976,5,FALSE))),""))</f>
        <v/>
      </c>
      <c r="N50" s="31"/>
      <c r="O50" s="2"/>
    </row>
    <row r="51" spans="2:15" x14ac:dyDescent="0.25">
      <c r="B51" s="131"/>
      <c r="C51" s="132"/>
      <c r="D51" s="33"/>
      <c r="E51" s="7"/>
      <c r="F51" s="8"/>
      <c r="G51" s="30"/>
      <c r="H51" s="29"/>
      <c r="I51" s="12" t="str">
        <f>IF(H51&gt;0,IF(Formular!$G$7=STG!$A$3,VLOOKUP(Formular!H51,'BA PO21'!$A$5:$E$946,3,FALSE),IF(Formular!$G$7=STG!$A$4,VLOOKUP(Formular!H51,'MA PO21'!$A$5:$E$976,3,FALSE))),"")</f>
        <v/>
      </c>
      <c r="J51" s="9"/>
      <c r="K51" s="12" t="str">
        <f>IF(J51&gt;0,IF(Formular!$G$7=STG!$A$3,LEFT(TEXT(VLOOKUP(J51,'BA PO21'!$A$4:$E$1940,2,FALSE),0)&amp;"/"&amp;TEXT(VLOOKUP(J51,'BA PO21'!$A$4:$E$1940,3,FALSE),0),45),IF(Formular!$G$7=STG!$A$4,LEFT(TEXT(VLOOKUP(J51,'MA PO21'!$A$4:$E$1970,2,FALSE),0)&amp;"/"&amp;TEXT(VLOOKUP(J51,'MA PO21'!$A$4:$E$1970,3,FALSE),0),45))),"")</f>
        <v/>
      </c>
      <c r="L51" s="33" t="s">
        <v>15</v>
      </c>
      <c r="M51" s="45" t="str">
        <f>IF(OR(J51="",L51="A",L51="B",L51="C",L51="D"),"",IF(J51&gt;0,IF(Formular!$G$7=STG!$A$3,VLOOKUP(Formular!J51,'BA PO21'!$A$5:$E$946,5,FALSE),IF(Formular!$G$7=STG!$A$4,VLOOKUP(Formular!J51,'MA PO21'!$A$5:$E$976,5,FALSE))),""))</f>
        <v/>
      </c>
      <c r="N51" s="31"/>
      <c r="O51" s="2"/>
    </row>
    <row r="52" spans="2:15" x14ac:dyDescent="0.25">
      <c r="B52" s="131"/>
      <c r="C52" s="132"/>
      <c r="D52" s="33"/>
      <c r="E52" s="7"/>
      <c r="F52" s="8"/>
      <c r="G52" s="30"/>
      <c r="H52" s="29"/>
      <c r="I52" s="12" t="str">
        <f>IF(H52&gt;0,IF(Formular!$G$7=STG!$A$3,VLOOKUP(Formular!H52,'BA PO21'!$A$5:$E$946,3,FALSE),IF(Formular!$G$7=STG!$A$4,VLOOKUP(Formular!H52,'MA PO21'!$A$5:$E$976,3,FALSE))),"")</f>
        <v/>
      </c>
      <c r="J52" s="9"/>
      <c r="K52" s="12" t="str">
        <f>IF(J52&gt;0,IF(Formular!$G$7=STG!$A$3,LEFT(TEXT(VLOOKUP(J52,'BA PO21'!$A$4:$E$1940,2,FALSE),0)&amp;"/"&amp;TEXT(VLOOKUP(J52,'BA PO21'!$A$4:$E$1940,3,FALSE),0),45),IF(Formular!$G$7=STG!$A$4,LEFT(TEXT(VLOOKUP(J52,'MA PO21'!$A$4:$E$1970,2,FALSE),0)&amp;"/"&amp;TEXT(VLOOKUP(J52,'MA PO21'!$A$4:$E$1970,3,FALSE),0),45))),"")</f>
        <v/>
      </c>
      <c r="L52" s="33" t="s">
        <v>15</v>
      </c>
      <c r="M52" s="45" t="str">
        <f>IF(OR(J52="",L52="A",L52="B",L52="C",L52="D"),"",IF(J52&gt;0,IF(Formular!$G$7=STG!$A$3,VLOOKUP(Formular!J52,'BA PO21'!$A$5:$E$946,5,FALSE),IF(Formular!$G$7=STG!$A$4,VLOOKUP(Formular!J52,'MA PO21'!$A$5:$E$976,5,FALSE))),""))</f>
        <v/>
      </c>
      <c r="N52" s="31"/>
      <c r="O52" s="2"/>
    </row>
    <row r="53" spans="2:15" x14ac:dyDescent="0.25">
      <c r="B53" s="131"/>
      <c r="C53" s="132"/>
      <c r="D53" s="33"/>
      <c r="E53" s="7"/>
      <c r="F53" s="8"/>
      <c r="G53" s="30"/>
      <c r="H53" s="29"/>
      <c r="I53" s="12" t="str">
        <f>IF(H53&gt;0,IF(Formular!$G$7=STG!$A$3,VLOOKUP(Formular!H53,'BA PO21'!$A$5:$E$946,3,FALSE),IF(Formular!$G$7=STG!$A$4,VLOOKUP(Formular!H53,'MA PO21'!$A$5:$E$976,3,FALSE))),"")</f>
        <v/>
      </c>
      <c r="J53" s="9"/>
      <c r="K53" s="12" t="str">
        <f>IF(J53&gt;0,IF(Formular!$G$7=STG!$A$3,LEFT(TEXT(VLOOKUP(J53,'BA PO21'!$A$4:$E$1940,2,FALSE),0)&amp;"/"&amp;TEXT(VLOOKUP(J53,'BA PO21'!$A$4:$E$1940,3,FALSE),0),45),IF(Formular!$G$7=STG!$A$4,LEFT(TEXT(VLOOKUP(J53,'MA PO21'!$A$4:$E$1970,2,FALSE),0)&amp;"/"&amp;TEXT(VLOOKUP(J53,'MA PO21'!$A$4:$E$1970,3,FALSE),0),45))),"")</f>
        <v/>
      </c>
      <c r="L53" s="33" t="s">
        <v>15</v>
      </c>
      <c r="M53" s="45" t="str">
        <f>IF(OR(J53="",L53="A",L53="B",L53="C",L53="D"),"",IF(J53&gt;0,IF(Formular!$G$7=STG!$A$3,VLOOKUP(Formular!J53,'BA PO21'!$A$5:$E$946,5,FALSE),IF(Formular!$G$7=STG!$A$4,VLOOKUP(Formular!J53,'MA PO21'!$A$5:$E$976,5,FALSE))),""))</f>
        <v/>
      </c>
      <c r="N53" s="31"/>
      <c r="O53" s="2"/>
    </row>
    <row r="54" spans="2:15" x14ac:dyDescent="0.25">
      <c r="B54" s="131"/>
      <c r="C54" s="132"/>
      <c r="D54" s="33"/>
      <c r="E54" s="7"/>
      <c r="F54" s="8"/>
      <c r="G54" s="30"/>
      <c r="H54" s="29"/>
      <c r="I54" s="12" t="str">
        <f>IF(H54&gt;0,IF(Formular!$G$7=STG!$A$3,VLOOKUP(Formular!H54,'BA PO21'!$A$5:$E$946,3,FALSE),IF(Formular!$G$7=STG!$A$4,VLOOKUP(Formular!H54,'MA PO21'!$A$5:$E$976,3,FALSE))),"")</f>
        <v/>
      </c>
      <c r="J54" s="9"/>
      <c r="K54" s="12" t="str">
        <f>IF(J54&gt;0,IF(Formular!$G$7=STG!$A$3,LEFT(TEXT(VLOOKUP(J54,'BA PO21'!$A$4:$E$1940,2,FALSE),0)&amp;"/"&amp;TEXT(VLOOKUP(J54,'BA PO21'!$A$4:$E$1940,3,FALSE),0),45),IF(Formular!$G$7=STG!$A$4,LEFT(TEXT(VLOOKUP(J54,'MA PO21'!$A$4:$E$1970,2,FALSE),0)&amp;"/"&amp;TEXT(VLOOKUP(J54,'MA PO21'!$A$4:$E$1970,3,FALSE),0),45))),"")</f>
        <v/>
      </c>
      <c r="L54" s="33" t="s">
        <v>15</v>
      </c>
      <c r="M54" s="45" t="str">
        <f>IF(OR(J54="",L54="A",L54="B",L54="C",L54="D"),"",IF(J54&gt;0,IF(Formular!$G$7=STG!$A$3,VLOOKUP(Formular!J54,'BA PO21'!$A$5:$E$946,5,FALSE),IF(Formular!$G$7=STG!$A$4,VLOOKUP(Formular!J54,'MA PO21'!$A$5:$E$976,5,FALSE))),""))</f>
        <v/>
      </c>
      <c r="N54" s="31"/>
      <c r="O54" s="2"/>
    </row>
    <row r="55" spans="2:15" x14ac:dyDescent="0.25">
      <c r="B55" s="131"/>
      <c r="C55" s="132"/>
      <c r="D55" s="33"/>
      <c r="E55" s="7"/>
      <c r="F55" s="8"/>
      <c r="G55" s="30"/>
      <c r="H55" s="29"/>
      <c r="I55" s="12" t="str">
        <f>IF(H55&gt;0,IF(Formular!$G$7=STG!$A$3,VLOOKUP(Formular!H55,'BA PO21'!$A$5:$E$946,3,FALSE),IF(Formular!$G$7=STG!$A$4,VLOOKUP(Formular!H55,'MA PO21'!$A$5:$E$976,3,FALSE))),"")</f>
        <v/>
      </c>
      <c r="J55" s="9"/>
      <c r="K55" s="12" t="str">
        <f>IF(J55&gt;0,IF(Formular!$G$7=STG!$A$3,LEFT(TEXT(VLOOKUP(J55,'BA PO21'!$A$4:$E$1940,2,FALSE),0)&amp;"/"&amp;TEXT(VLOOKUP(J55,'BA PO21'!$A$4:$E$1940,3,FALSE),0),45),IF(Formular!$G$7=STG!$A$4,LEFT(TEXT(VLOOKUP(J55,'MA PO21'!$A$4:$E$1970,2,FALSE),0)&amp;"/"&amp;TEXT(VLOOKUP(J55,'MA PO21'!$A$4:$E$1970,3,FALSE),0),45))),"")</f>
        <v/>
      </c>
      <c r="L55" s="33" t="s">
        <v>15</v>
      </c>
      <c r="M55" s="45" t="str">
        <f>IF(OR(J55="",L55="A",L55="B",L55="C",L55="D"),"",IF(J55&gt;0,IF(Formular!$G$7=STG!$A$3,VLOOKUP(Formular!J55,'BA PO21'!$A$5:$E$946,5,FALSE),IF(Formular!$G$7=STG!$A$4,VLOOKUP(Formular!J55,'MA PO21'!$A$5:$E$976,5,FALSE))),""))</f>
        <v/>
      </c>
      <c r="N55" s="31"/>
      <c r="O55" s="2"/>
    </row>
    <row r="56" spans="2:15" x14ac:dyDescent="0.25">
      <c r="B56" s="131"/>
      <c r="C56" s="132"/>
      <c r="D56" s="33"/>
      <c r="E56" s="7"/>
      <c r="F56" s="8"/>
      <c r="G56" s="30"/>
      <c r="H56" s="29"/>
      <c r="I56" s="12" t="str">
        <f>IF(H56&gt;0,IF(Formular!$G$7=STG!$A$3,VLOOKUP(Formular!H56,'BA PO21'!$A$5:$E$946,3,FALSE),IF(Formular!$G$7=STG!$A$4,VLOOKUP(Formular!H56,'MA PO21'!$A$5:$E$976,3,FALSE))),"")</f>
        <v/>
      </c>
      <c r="J56" s="9"/>
      <c r="K56" s="12" t="str">
        <f>IF(J56&gt;0,IF(Formular!$G$7=STG!$A$3,LEFT(TEXT(VLOOKUP(J56,'BA PO21'!$A$4:$E$1940,2,FALSE),0)&amp;"/"&amp;TEXT(VLOOKUP(J56,'BA PO21'!$A$4:$E$1940,3,FALSE),0),45),IF(Formular!$G$7=STG!$A$4,LEFT(TEXT(VLOOKUP(J56,'MA PO21'!$A$4:$E$1970,2,FALSE),0)&amp;"/"&amp;TEXT(VLOOKUP(J56,'MA PO21'!$A$4:$E$1970,3,FALSE),0),45))),"")</f>
        <v/>
      </c>
      <c r="L56" s="33" t="s">
        <v>15</v>
      </c>
      <c r="M56" s="45" t="str">
        <f>IF(OR(J56="",L56="A",L56="B",L56="C",L56="D"),"",IF(J56&gt;0,IF(Formular!$G$7=STG!$A$3,VLOOKUP(Formular!J56,'BA PO21'!$A$5:$E$946,5,FALSE),IF(Formular!$G$7=STG!$A$4,VLOOKUP(Formular!J56,'MA PO21'!$A$5:$E$976,5,FALSE))),""))</f>
        <v/>
      </c>
      <c r="N56" s="31"/>
      <c r="O56" s="2"/>
    </row>
    <row r="57" spans="2:15" x14ac:dyDescent="0.25">
      <c r="B57" s="131"/>
      <c r="C57" s="132"/>
      <c r="D57" s="33"/>
      <c r="E57" s="7"/>
      <c r="F57" s="8"/>
      <c r="G57" s="30"/>
      <c r="H57" s="29"/>
      <c r="I57" s="12" t="str">
        <f>IF(H57&gt;0,IF(Formular!$G$7=STG!$A$3,VLOOKUP(Formular!H57,'BA PO21'!$A$5:$E$946,3,FALSE),IF(Formular!$G$7=STG!$A$4,VLOOKUP(Formular!H57,'MA PO21'!$A$5:$E$976,3,FALSE))),"")</f>
        <v/>
      </c>
      <c r="J57" s="9"/>
      <c r="K57" s="12" t="str">
        <f>IF(J57&gt;0,IF(Formular!$G$7=STG!$A$3,LEFT(TEXT(VLOOKUP(J57,'BA PO21'!$A$4:$E$1940,2,FALSE),0)&amp;"/"&amp;TEXT(VLOOKUP(J57,'BA PO21'!$A$4:$E$1940,3,FALSE),0),45),IF(Formular!$G$7=STG!$A$4,LEFT(TEXT(VLOOKUP(J57,'MA PO21'!$A$4:$E$1970,2,FALSE),0)&amp;"/"&amp;TEXT(VLOOKUP(J57,'MA PO21'!$A$4:$E$1970,3,FALSE),0),45))),"")</f>
        <v/>
      </c>
      <c r="L57" s="33" t="s">
        <v>15</v>
      </c>
      <c r="M57" s="45" t="str">
        <f>IF(OR(J57="",L57="A",L57="B",L57="C",L57="D"),"",IF(J57&gt;0,IF(Formular!$G$7=STG!$A$3,VLOOKUP(Formular!J57,'BA PO21'!$A$5:$E$946,5,FALSE),IF(Formular!$G$7=STG!$A$4,VLOOKUP(Formular!J57,'MA PO21'!$A$5:$E$976,5,FALSE))),""))</f>
        <v/>
      </c>
      <c r="N57" s="31"/>
      <c r="O57" s="2"/>
    </row>
    <row r="58" spans="2:15" x14ac:dyDescent="0.25">
      <c r="B58" s="131"/>
      <c r="C58" s="132"/>
      <c r="D58" s="33"/>
      <c r="E58" s="7"/>
      <c r="F58" s="8"/>
      <c r="G58" s="30"/>
      <c r="H58" s="29"/>
      <c r="I58" s="12" t="str">
        <f>IF(H58&gt;0,IF(Formular!$G$7=STG!$A$3,VLOOKUP(Formular!H58,'BA PO21'!$A$5:$E$946,3,FALSE),IF(Formular!$G$7=STG!$A$4,VLOOKUP(Formular!H58,'MA PO21'!$A$5:$E$976,3,FALSE))),"")</f>
        <v/>
      </c>
      <c r="J58" s="9"/>
      <c r="K58" s="12" t="str">
        <f>IF(J58&gt;0,IF(Formular!$G$7=STG!$A$3,LEFT(TEXT(VLOOKUP(J58,'BA PO21'!$A$4:$E$1940,2,FALSE),0)&amp;"/"&amp;TEXT(VLOOKUP(J58,'BA PO21'!$A$4:$E$1940,3,FALSE),0),45),IF(Formular!$G$7=STG!$A$4,LEFT(TEXT(VLOOKUP(J58,'MA PO21'!$A$4:$E$1970,2,FALSE),0)&amp;"/"&amp;TEXT(VLOOKUP(J58,'MA PO21'!$A$4:$E$1970,3,FALSE),0),45))),"")</f>
        <v/>
      </c>
      <c r="L58" s="33" t="s">
        <v>15</v>
      </c>
      <c r="M58" s="45" t="str">
        <f>IF(OR(J58="",L58="A",L58="B",L58="C",L58="D"),"",IF(J58&gt;0,IF(Formular!$G$7=STG!$A$3,VLOOKUP(Formular!J58,'BA PO21'!$A$5:$E$946,5,FALSE),IF(Formular!$G$7=STG!$A$4,VLOOKUP(Formular!J58,'MA PO21'!$A$5:$E$976,5,FALSE))),""))</f>
        <v/>
      </c>
      <c r="N58" s="31"/>
      <c r="O58" s="2"/>
    </row>
    <row r="59" spans="2:15" x14ac:dyDescent="0.25">
      <c r="B59" s="131"/>
      <c r="C59" s="132"/>
      <c r="D59" s="33"/>
      <c r="E59" s="7"/>
      <c r="F59" s="8"/>
      <c r="G59" s="30"/>
      <c r="H59" s="29"/>
      <c r="I59" s="12" t="str">
        <f>IF(H59&gt;0,IF(Formular!$G$7=STG!$A$3,VLOOKUP(Formular!H59,'BA PO21'!$A$5:$E$946,3,FALSE),IF(Formular!$G$7=STG!$A$4,VLOOKUP(Formular!H59,'MA PO21'!$A$5:$E$976,3,FALSE))),"")</f>
        <v/>
      </c>
      <c r="J59" s="9"/>
      <c r="K59" s="12" t="str">
        <f>IF(J59&gt;0,IF(Formular!$G$7=STG!$A$3,LEFT(TEXT(VLOOKUP(J59,'BA PO21'!$A$4:$E$1940,2,FALSE),0)&amp;"/"&amp;TEXT(VLOOKUP(J59,'BA PO21'!$A$4:$E$1940,3,FALSE),0),45),IF(Formular!$G$7=STG!$A$4,LEFT(TEXT(VLOOKUP(J59,'MA PO21'!$A$4:$E$1970,2,FALSE),0)&amp;"/"&amp;TEXT(VLOOKUP(J59,'MA PO21'!$A$4:$E$1970,3,FALSE),0),45))),"")</f>
        <v/>
      </c>
      <c r="L59" s="33" t="s">
        <v>15</v>
      </c>
      <c r="M59" s="45" t="str">
        <f>IF(OR(J59="",L59="A",L59="B",L59="C",L59="D"),"",IF(J59&gt;0,IF(Formular!$G$7=STG!$A$3,VLOOKUP(Formular!J59,'BA PO21'!$A$5:$E$946,5,FALSE),IF(Formular!$G$7=STG!$A$4,VLOOKUP(Formular!J59,'MA PO21'!$A$5:$E$976,5,FALSE))),""))</f>
        <v/>
      </c>
      <c r="N59" s="31"/>
      <c r="O59" s="2"/>
    </row>
    <row r="60" spans="2:15" x14ac:dyDescent="0.25">
      <c r="B60" s="131"/>
      <c r="C60" s="132"/>
      <c r="D60" s="33"/>
      <c r="E60" s="7"/>
      <c r="F60" s="8"/>
      <c r="G60" s="30"/>
      <c r="H60" s="29"/>
      <c r="I60" s="12" t="str">
        <f>IF(H60&gt;0,IF(Formular!$G$7=STG!$A$3,VLOOKUP(Formular!H60,'BA PO21'!$A$5:$E$946,3,FALSE),IF(Formular!$G$7=STG!$A$4,VLOOKUP(Formular!H60,'MA PO21'!$A$5:$E$976,3,FALSE))),"")</f>
        <v/>
      </c>
      <c r="J60" s="9"/>
      <c r="K60" s="12" t="str">
        <f>IF(J60&gt;0,IF(Formular!$G$7=STG!$A$3,LEFT(TEXT(VLOOKUP(J60,'BA PO21'!$A$4:$E$1940,2,FALSE),0)&amp;"/"&amp;TEXT(VLOOKUP(J60,'BA PO21'!$A$4:$E$1940,3,FALSE),0),45),IF(Formular!$G$7=STG!$A$4,LEFT(TEXT(VLOOKUP(J60,'MA PO21'!$A$4:$E$1970,2,FALSE),0)&amp;"/"&amp;TEXT(VLOOKUP(J60,'MA PO21'!$A$4:$E$1970,3,FALSE),0),45))),"")</f>
        <v/>
      </c>
      <c r="L60" s="33" t="s">
        <v>15</v>
      </c>
      <c r="M60" s="45" t="str">
        <f>IF(OR(J60="",L60="A",L60="B",L60="C",L60="D"),"",IF(J60&gt;0,IF(Formular!$G$7=STG!$A$3,VLOOKUP(Formular!J60,'BA PO21'!$A$5:$E$946,5,FALSE),IF(Formular!$G$7=STG!$A$4,VLOOKUP(Formular!J60,'MA PO21'!$A$5:$E$976,5,FALSE))),""))</f>
        <v/>
      </c>
      <c r="N60" s="31"/>
      <c r="O60" s="2"/>
    </row>
    <row r="61" spans="2:15" x14ac:dyDescent="0.25">
      <c r="B61" s="131"/>
      <c r="C61" s="132"/>
      <c r="D61" s="33"/>
      <c r="E61" s="7"/>
      <c r="F61" s="8"/>
      <c r="G61" s="30"/>
      <c r="H61" s="29"/>
      <c r="I61" s="12" t="str">
        <f>IF(H61&gt;0,IF(Formular!$G$7=STG!$A$3,VLOOKUP(Formular!H61,'BA PO21'!$A$5:$E$946,3,FALSE),IF(Formular!$G$7=STG!$A$4,VLOOKUP(Formular!H61,'MA PO21'!$A$5:$E$976,3,FALSE))),"")</f>
        <v/>
      </c>
      <c r="J61" s="9"/>
      <c r="K61" s="12" t="str">
        <f>IF(J61&gt;0,IF(Formular!$G$7=STG!$A$3,LEFT(TEXT(VLOOKUP(J61,'BA PO21'!$A$4:$E$1940,2,FALSE),0)&amp;"/"&amp;TEXT(VLOOKUP(J61,'BA PO21'!$A$4:$E$1940,3,FALSE),0),45),IF(Formular!$G$7=STG!$A$4,LEFT(TEXT(VLOOKUP(J61,'MA PO21'!$A$4:$E$1970,2,FALSE),0)&amp;"/"&amp;TEXT(VLOOKUP(J61,'MA PO21'!$A$4:$E$1970,3,FALSE),0),45))),"")</f>
        <v/>
      </c>
      <c r="L61" s="33" t="s">
        <v>15</v>
      </c>
      <c r="M61" s="45" t="str">
        <f>IF(OR(J61="",L61="A",L61="B",L61="C",L61="D"),"",IF(J61&gt;0,IF(Formular!$G$7=STG!$A$3,VLOOKUP(Formular!J61,'BA PO21'!$A$5:$E$946,5,FALSE),IF(Formular!$G$7=STG!$A$4,VLOOKUP(Formular!J61,'MA PO21'!$A$5:$E$976,5,FALSE))),""))</f>
        <v/>
      </c>
      <c r="N61" s="31"/>
      <c r="O61" s="2"/>
    </row>
    <row r="62" spans="2:15" x14ac:dyDescent="0.25">
      <c r="B62" s="131"/>
      <c r="C62" s="132"/>
      <c r="D62" s="33"/>
      <c r="E62" s="7"/>
      <c r="F62" s="8"/>
      <c r="G62" s="30"/>
      <c r="H62" s="29"/>
      <c r="I62" s="12" t="str">
        <f>IF(H62&gt;0,IF(Formular!$G$7=STG!$A$3,VLOOKUP(Formular!H62,'BA PO21'!$A$5:$E$946,3,FALSE),IF(Formular!$G$7=STG!$A$4,VLOOKUP(Formular!H62,'MA PO21'!$A$5:$E$976,3,FALSE))),"")</f>
        <v/>
      </c>
      <c r="J62" s="9"/>
      <c r="K62" s="12" t="str">
        <f>IF(J62&gt;0,IF(Formular!$G$7=STG!$A$3,LEFT(TEXT(VLOOKUP(J62,'BA PO21'!$A$4:$E$1940,2,FALSE),0)&amp;"/"&amp;TEXT(VLOOKUP(J62,'BA PO21'!$A$4:$E$1940,3,FALSE),0),45),IF(Formular!$G$7=STG!$A$4,LEFT(TEXT(VLOOKUP(J62,'MA PO21'!$A$4:$E$1970,2,FALSE),0)&amp;"/"&amp;TEXT(VLOOKUP(J62,'MA PO21'!$A$4:$E$1970,3,FALSE),0),45))),"")</f>
        <v/>
      </c>
      <c r="L62" s="33" t="s">
        <v>15</v>
      </c>
      <c r="M62" s="45" t="str">
        <f>IF(OR(J62="",L62="A",L62="B",L62="C",L62="D"),"",IF(J62&gt;0,IF(Formular!$G$7=STG!$A$3,VLOOKUP(Formular!J62,'BA PO21'!$A$5:$E$946,5,FALSE),IF(Formular!$G$7=STG!$A$4,VLOOKUP(Formular!J62,'MA PO21'!$A$5:$E$976,5,FALSE))),""))</f>
        <v/>
      </c>
      <c r="N62" s="31"/>
      <c r="O62" s="2"/>
    </row>
    <row r="63" spans="2:15" ht="16.5" thickBot="1" x14ac:dyDescent="0.3">
      <c r="B63" s="131"/>
      <c r="C63" s="132"/>
      <c r="D63" s="33"/>
      <c r="E63" s="7"/>
      <c r="F63" s="8"/>
      <c r="G63" s="30"/>
      <c r="H63" s="29"/>
      <c r="I63" s="12" t="str">
        <f>IF(H63&gt;0,IF(Formular!$G$7=STG!$A$3,VLOOKUP(Formular!H63,'BA PO21'!$A$5:$E$946,3,FALSE),IF(Formular!$G$7=STG!$A$4,VLOOKUP(Formular!H63,'MA PO21'!$A$5:$E$976,3,FALSE))),"")</f>
        <v/>
      </c>
      <c r="J63" s="10"/>
      <c r="K63" s="12" t="str">
        <f>IF(J63&gt;0,IF(Formular!$G$7=STG!$A$3,LEFT(TEXT(VLOOKUP(J63,'BA PO21'!$A$4:$E$1940,2,FALSE),0)&amp;"/"&amp;TEXT(VLOOKUP(J63,'BA PO21'!$A$4:$E$1940,3,FALSE),0),45),IF(Formular!$G$7=STG!$A$4,LEFT(TEXT(VLOOKUP(J63,'MA PO21'!$A$4:$E$1970,2,FALSE),0)&amp;"/"&amp;TEXT(VLOOKUP(J63,'MA PO21'!$A$4:$E$1970,3,FALSE),0),45))),"")</f>
        <v/>
      </c>
      <c r="L63" s="33" t="s">
        <v>15</v>
      </c>
      <c r="M63" s="45" t="str">
        <f>IF(OR(J63="",L63="A",L63="B",L63="C",L63="D"),"",IF(J63&gt;0,IF(Formular!$G$7=STG!$A$3,VLOOKUP(Formular!J63,'BA PO21'!$A$5:$E$946,5,FALSE),IF(Formular!$G$7=STG!$A$4,VLOOKUP(Formular!J63,'MA PO21'!$A$5:$E$976,5,FALSE))),""))</f>
        <v/>
      </c>
      <c r="N63" s="32"/>
      <c r="O63" s="11"/>
    </row>
    <row r="64" spans="2:15" ht="55.15" customHeight="1" x14ac:dyDescent="0.25">
      <c r="B64" s="142" t="s">
        <v>37</v>
      </c>
      <c r="C64" s="143"/>
      <c r="D64" s="143"/>
      <c r="E64" s="143"/>
      <c r="F64" s="143"/>
      <c r="G64" s="143"/>
      <c r="H64" s="143"/>
      <c r="I64" s="144"/>
      <c r="J64" s="182" t="s">
        <v>38</v>
      </c>
      <c r="K64" s="183"/>
      <c r="L64" s="183"/>
      <c r="M64" s="21">
        <f>SUMIF($L$11:$L$63,"Ja",$M$11:$M$63)</f>
        <v>0</v>
      </c>
      <c r="N64" s="184" t="s">
        <v>39</v>
      </c>
      <c r="O64" s="185"/>
    </row>
    <row r="65" spans="2:15" ht="55.15" customHeight="1" x14ac:dyDescent="0.25">
      <c r="B65" s="145"/>
      <c r="C65" s="146"/>
      <c r="D65" s="146"/>
      <c r="E65" s="146"/>
      <c r="F65" s="146"/>
      <c r="G65" s="146"/>
      <c r="H65" s="146"/>
      <c r="I65" s="147"/>
      <c r="J65" s="163" t="s">
        <v>40</v>
      </c>
      <c r="K65" s="164"/>
      <c r="L65" s="136"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137"/>
      <c r="N65" s="137"/>
      <c r="O65" s="138"/>
    </row>
    <row r="66" spans="2:15" ht="33" customHeight="1" thickBot="1" x14ac:dyDescent="0.3">
      <c r="B66" s="186" t="s">
        <v>64</v>
      </c>
      <c r="C66" s="187"/>
      <c r="D66" s="187"/>
      <c r="E66" s="187"/>
      <c r="F66" s="187"/>
      <c r="G66" s="187"/>
      <c r="H66" s="187"/>
      <c r="I66" s="188"/>
      <c r="J66" s="180" t="str">
        <f>IFERROR(+TEXT(M64,"0")&amp;" x "&amp;TEXT(O7,"0")&amp;" : "&amp;TEXT(O7*30,"000")&amp;" = "&amp;TEXT(M64/30,"0,0")&amp;" Semester","")</f>
        <v/>
      </c>
      <c r="K66" s="181"/>
      <c r="L66" s="139"/>
      <c r="M66" s="140"/>
      <c r="N66" s="140"/>
      <c r="O66" s="141"/>
    </row>
    <row r="67" spans="2:15" ht="12.6" customHeight="1" x14ac:dyDescent="0.25">
      <c r="B67" s="22"/>
      <c r="E67" s="22"/>
      <c r="F67" s="22"/>
      <c r="G67" s="22"/>
      <c r="H67" s="22"/>
      <c r="I67" s="22"/>
      <c r="J67" s="19"/>
      <c r="K67" s="19"/>
      <c r="L67" s="18"/>
      <c r="M67" s="18"/>
      <c r="N67" s="18"/>
      <c r="O67" s="18"/>
    </row>
    <row r="68" spans="2:15" ht="15" customHeight="1" x14ac:dyDescent="0.25">
      <c r="B68" s="155" t="s">
        <v>55</v>
      </c>
      <c r="C68" s="155"/>
      <c r="D68" s="155"/>
      <c r="E68" s="155"/>
      <c r="F68" s="155"/>
      <c r="G68" s="155"/>
      <c r="H68" s="155"/>
      <c r="I68" s="155"/>
      <c r="J68" s="155"/>
      <c r="K68" s="155"/>
      <c r="L68" s="155"/>
      <c r="M68" s="155"/>
      <c r="N68" s="155"/>
      <c r="O68" s="155"/>
    </row>
    <row r="69" spans="2:15" ht="15" customHeight="1" x14ac:dyDescent="0.25">
      <c r="B69" s="155"/>
      <c r="C69" s="155"/>
      <c r="D69" s="155"/>
      <c r="E69" s="155"/>
      <c r="F69" s="155"/>
      <c r="G69" s="155"/>
      <c r="H69" s="155"/>
      <c r="I69" s="155"/>
      <c r="J69" s="155"/>
      <c r="K69" s="155"/>
      <c r="L69" s="155"/>
      <c r="M69" s="155"/>
      <c r="N69" s="155"/>
      <c r="O69" s="155"/>
    </row>
    <row r="70" spans="2:15" ht="15" customHeight="1" x14ac:dyDescent="0.25">
      <c r="B70" s="156" t="s">
        <v>56</v>
      </c>
      <c r="C70" s="156"/>
      <c r="D70" s="156"/>
      <c r="E70" s="156"/>
      <c r="F70" s="156"/>
      <c r="G70" s="156"/>
      <c r="H70" s="156"/>
      <c r="I70" s="156"/>
      <c r="J70" s="156"/>
      <c r="K70" s="156"/>
      <c r="L70" s="156"/>
      <c r="M70" s="156"/>
      <c r="N70" s="156"/>
      <c r="O70" s="156"/>
    </row>
    <row r="71" spans="2:15" x14ac:dyDescent="0.25">
      <c r="B71" s="156"/>
      <c r="C71" s="156"/>
      <c r="D71" s="156"/>
      <c r="E71" s="156"/>
      <c r="F71" s="156"/>
      <c r="G71" s="156"/>
      <c r="H71" s="156"/>
      <c r="I71" s="156"/>
      <c r="J71" s="156"/>
      <c r="K71" s="156"/>
      <c r="L71" s="156"/>
      <c r="M71" s="156"/>
      <c r="N71" s="156"/>
      <c r="O71" s="156"/>
    </row>
    <row r="72" spans="2:15" x14ac:dyDescent="0.25">
      <c r="B72" s="46"/>
      <c r="C72" s="46"/>
      <c r="D72" s="46"/>
      <c r="E72" s="46"/>
      <c r="F72" s="46"/>
      <c r="G72" s="46"/>
      <c r="H72" s="46"/>
      <c r="I72" s="46"/>
      <c r="J72" s="46"/>
      <c r="K72" s="46"/>
      <c r="L72" s="46"/>
      <c r="M72" s="46"/>
      <c r="N72" s="46"/>
      <c r="O72" s="46"/>
    </row>
    <row r="73" spans="2:15" x14ac:dyDescent="0.25">
      <c r="B73" s="148" t="s">
        <v>57</v>
      </c>
      <c r="C73" s="148"/>
      <c r="D73" s="148"/>
      <c r="E73" s="148"/>
      <c r="F73" s="46"/>
      <c r="G73" s="46"/>
      <c r="H73" s="47"/>
      <c r="I73" s="47"/>
      <c r="J73" s="47"/>
      <c r="K73" s="47"/>
      <c r="L73" s="46"/>
      <c r="M73" s="46"/>
      <c r="N73" s="46"/>
      <c r="O73" s="46"/>
    </row>
    <row r="74" spans="2:15" x14ac:dyDescent="0.25">
      <c r="B74" s="158" t="s">
        <v>66</v>
      </c>
      <c r="C74" s="158"/>
      <c r="D74" s="158"/>
      <c r="E74" s="158"/>
      <c r="F74" s="158"/>
      <c r="G74" s="158"/>
      <c r="H74" s="158"/>
      <c r="I74" s="158"/>
      <c r="J74" s="158"/>
      <c r="K74" s="158"/>
      <c r="L74" s="158"/>
      <c r="M74" s="158"/>
      <c r="N74" s="158"/>
      <c r="O74" s="158"/>
    </row>
    <row r="76" spans="2:15" x14ac:dyDescent="0.25">
      <c r="B76" s="161" t="s">
        <v>58</v>
      </c>
      <c r="C76" s="161"/>
      <c r="D76" s="161"/>
      <c r="E76" s="161"/>
    </row>
    <row r="77" spans="2:15" x14ac:dyDescent="0.25">
      <c r="B77" s="162" t="s">
        <v>67</v>
      </c>
      <c r="C77" s="162"/>
      <c r="D77" s="162"/>
      <c r="E77" s="162"/>
      <c r="F77" s="162"/>
      <c r="G77" s="162"/>
      <c r="H77" s="162"/>
      <c r="I77" s="162"/>
      <c r="J77" s="162"/>
      <c r="K77" s="162"/>
      <c r="L77" s="162"/>
      <c r="M77" s="162"/>
      <c r="N77" s="162"/>
      <c r="O77" s="162"/>
    </row>
    <row r="78" spans="2:15" x14ac:dyDescent="0.25">
      <c r="B78" s="37"/>
    </row>
    <row r="79" spans="2:15" x14ac:dyDescent="0.25">
      <c r="B79" s="27" t="s">
        <v>59</v>
      </c>
      <c r="C79" s="27"/>
      <c r="D79" s="27"/>
      <c r="E79" s="26"/>
      <c r="F79" s="26"/>
      <c r="G79" s="26"/>
      <c r="H79" s="26"/>
      <c r="J79" s="157" t="s">
        <v>60</v>
      </c>
      <c r="K79" s="157"/>
      <c r="L79" s="157"/>
      <c r="M79" s="157"/>
      <c r="N79" s="157"/>
      <c r="O79" s="157"/>
    </row>
    <row r="80" spans="2:15" x14ac:dyDescent="0.25">
      <c r="B80" s="158" t="s">
        <v>4</v>
      </c>
      <c r="C80" s="158"/>
      <c r="D80" s="158"/>
      <c r="E80" s="158"/>
      <c r="F80" s="158"/>
      <c r="G80" s="158"/>
      <c r="H80" s="158"/>
      <c r="J80" s="159" t="s">
        <v>41</v>
      </c>
      <c r="K80" s="159"/>
      <c r="L80" s="159"/>
      <c r="M80" s="159"/>
      <c r="N80" s="159"/>
      <c r="O80" s="159"/>
    </row>
    <row r="81" spans="2:15" x14ac:dyDescent="0.25">
      <c r="B81" s="158" t="s">
        <v>5</v>
      </c>
      <c r="C81" s="158"/>
      <c r="D81" s="158"/>
      <c r="E81" s="158"/>
      <c r="F81" s="158"/>
      <c r="G81" s="158"/>
      <c r="H81" s="158"/>
      <c r="J81" s="159" t="s">
        <v>42</v>
      </c>
      <c r="K81" s="159"/>
      <c r="L81" s="159"/>
      <c r="M81" s="159"/>
      <c r="N81" s="159"/>
      <c r="O81" s="159"/>
    </row>
    <row r="82" spans="2:15" x14ac:dyDescent="0.25">
      <c r="B82" s="158" t="s">
        <v>12</v>
      </c>
      <c r="C82" s="158"/>
      <c r="D82" s="158"/>
      <c r="E82" s="158"/>
      <c r="F82" s="158"/>
      <c r="G82" s="158"/>
      <c r="H82" s="158"/>
      <c r="J82" s="159" t="s">
        <v>43</v>
      </c>
      <c r="K82" s="159"/>
      <c r="L82" s="159"/>
      <c r="M82" s="159"/>
      <c r="N82" s="159"/>
      <c r="O82" s="159"/>
    </row>
    <row r="83" spans="2:15" x14ac:dyDescent="0.25">
      <c r="B83" s="158" t="s">
        <v>6</v>
      </c>
      <c r="C83" s="158"/>
      <c r="D83" s="158"/>
      <c r="E83" s="158"/>
      <c r="F83" s="158"/>
      <c r="G83" s="158"/>
      <c r="H83" s="158"/>
      <c r="J83" s="159" t="s">
        <v>44</v>
      </c>
      <c r="K83" s="159"/>
      <c r="L83" s="159"/>
      <c r="M83" s="159"/>
      <c r="N83" s="159"/>
      <c r="O83" s="159"/>
    </row>
    <row r="84" spans="2:15" x14ac:dyDescent="0.25">
      <c r="B84" s="3"/>
      <c r="C84" s="3"/>
      <c r="D84" s="3"/>
      <c r="E84" s="3"/>
      <c r="F84" s="3"/>
      <c r="G84" s="3"/>
      <c r="H84" s="3"/>
      <c r="I84" s="3"/>
      <c r="J84" s="3"/>
      <c r="K84" s="3"/>
      <c r="L84" s="3"/>
      <c r="M84" s="3"/>
      <c r="N84" s="3"/>
      <c r="O84" s="3"/>
    </row>
    <row r="85" spans="2:15" ht="54" x14ac:dyDescent="0.25">
      <c r="B85" s="20" t="s">
        <v>61</v>
      </c>
      <c r="C85" s="20" t="s">
        <v>62</v>
      </c>
      <c r="D85" s="149" t="s">
        <v>63</v>
      </c>
      <c r="E85" s="150"/>
      <c r="F85" s="150"/>
      <c r="G85" s="150"/>
      <c r="H85" s="150"/>
      <c r="I85" s="150"/>
      <c r="J85" s="150"/>
      <c r="K85" s="150"/>
      <c r="L85" s="150"/>
      <c r="M85" s="150"/>
      <c r="N85" s="150"/>
      <c r="O85" s="151"/>
    </row>
    <row r="86" spans="2:15" x14ac:dyDescent="0.25">
      <c r="B86" s="25"/>
      <c r="C86" s="25" t="str">
        <f t="shared" ref="C86:C96" si="0">IF(A86&gt;0,VLOOKUP(A86,$I$11:$K$63,3,FALSE),"")</f>
        <v/>
      </c>
      <c r="D86" s="152"/>
      <c r="E86" s="153"/>
      <c r="F86" s="153"/>
      <c r="G86" s="153"/>
      <c r="H86" s="153"/>
      <c r="I86" s="153"/>
      <c r="J86" s="153"/>
      <c r="K86" s="153"/>
      <c r="L86" s="153"/>
      <c r="M86" s="153"/>
      <c r="N86" s="153"/>
      <c r="O86" s="154"/>
    </row>
    <row r="87" spans="2:15" x14ac:dyDescent="0.25">
      <c r="B87" s="25"/>
      <c r="C87" s="25" t="str">
        <f t="shared" si="0"/>
        <v/>
      </c>
      <c r="D87" s="152"/>
      <c r="E87" s="153"/>
      <c r="F87" s="153"/>
      <c r="G87" s="153"/>
      <c r="H87" s="153"/>
      <c r="I87" s="153"/>
      <c r="J87" s="153"/>
      <c r="K87" s="153"/>
      <c r="L87" s="153"/>
      <c r="M87" s="153"/>
      <c r="N87" s="153"/>
      <c r="O87" s="154"/>
    </row>
    <row r="88" spans="2:15" x14ac:dyDescent="0.25">
      <c r="B88" s="25"/>
      <c r="C88" s="25" t="str">
        <f t="shared" si="0"/>
        <v/>
      </c>
      <c r="D88" s="152"/>
      <c r="E88" s="153"/>
      <c r="F88" s="153"/>
      <c r="G88" s="153"/>
      <c r="H88" s="153"/>
      <c r="I88" s="153"/>
      <c r="J88" s="153"/>
      <c r="K88" s="153"/>
      <c r="L88" s="153"/>
      <c r="M88" s="153"/>
      <c r="N88" s="153"/>
      <c r="O88" s="154"/>
    </row>
    <row r="89" spans="2:15" x14ac:dyDescent="0.25">
      <c r="B89" s="25"/>
      <c r="C89" s="25" t="str">
        <f t="shared" si="0"/>
        <v/>
      </c>
      <c r="D89" s="152"/>
      <c r="E89" s="153"/>
      <c r="F89" s="153"/>
      <c r="G89" s="153"/>
      <c r="H89" s="153"/>
      <c r="I89" s="153"/>
      <c r="J89" s="153"/>
      <c r="K89" s="153"/>
      <c r="L89" s="153"/>
      <c r="M89" s="153"/>
      <c r="N89" s="153"/>
      <c r="O89" s="154"/>
    </row>
    <row r="90" spans="2:15" x14ac:dyDescent="0.25">
      <c r="B90" s="25"/>
      <c r="C90" s="25" t="str">
        <f t="shared" si="0"/>
        <v/>
      </c>
      <c r="D90" s="152"/>
      <c r="E90" s="153"/>
      <c r="F90" s="153"/>
      <c r="G90" s="153"/>
      <c r="H90" s="153"/>
      <c r="I90" s="153"/>
      <c r="J90" s="153"/>
      <c r="K90" s="153"/>
      <c r="L90" s="153"/>
      <c r="M90" s="153"/>
      <c r="N90" s="153"/>
      <c r="O90" s="154"/>
    </row>
    <row r="91" spans="2:15" x14ac:dyDescent="0.25">
      <c r="B91" s="25"/>
      <c r="C91" s="25" t="str">
        <f t="shared" si="0"/>
        <v/>
      </c>
      <c r="D91" s="152"/>
      <c r="E91" s="153"/>
      <c r="F91" s="153"/>
      <c r="G91" s="153"/>
      <c r="H91" s="153"/>
      <c r="I91" s="153"/>
      <c r="J91" s="153"/>
      <c r="K91" s="153"/>
      <c r="L91" s="153"/>
      <c r="M91" s="153"/>
      <c r="N91" s="153"/>
      <c r="O91" s="154"/>
    </row>
    <row r="92" spans="2:15" x14ac:dyDescent="0.25">
      <c r="B92" s="25"/>
      <c r="C92" s="25" t="str">
        <f t="shared" si="0"/>
        <v/>
      </c>
      <c r="D92" s="152"/>
      <c r="E92" s="153"/>
      <c r="F92" s="153"/>
      <c r="G92" s="153"/>
      <c r="H92" s="153"/>
      <c r="I92" s="153"/>
      <c r="J92" s="153"/>
      <c r="K92" s="153"/>
      <c r="L92" s="153"/>
      <c r="M92" s="153"/>
      <c r="N92" s="153"/>
      <c r="O92" s="154"/>
    </row>
    <row r="93" spans="2:15" x14ac:dyDescent="0.25">
      <c r="B93" s="25"/>
      <c r="C93" s="25" t="str">
        <f t="shared" si="0"/>
        <v/>
      </c>
      <c r="D93" s="152"/>
      <c r="E93" s="153"/>
      <c r="F93" s="153"/>
      <c r="G93" s="153"/>
      <c r="H93" s="153"/>
      <c r="I93" s="153"/>
      <c r="J93" s="153"/>
      <c r="K93" s="153"/>
      <c r="L93" s="153"/>
      <c r="M93" s="153"/>
      <c r="N93" s="153"/>
      <c r="O93" s="154"/>
    </row>
    <row r="94" spans="2:15" x14ac:dyDescent="0.25">
      <c r="B94" s="25"/>
      <c r="C94" s="25" t="str">
        <f t="shared" si="0"/>
        <v/>
      </c>
      <c r="D94" s="152"/>
      <c r="E94" s="153"/>
      <c r="F94" s="153"/>
      <c r="G94" s="153"/>
      <c r="H94" s="153"/>
      <c r="I94" s="153"/>
      <c r="J94" s="153"/>
      <c r="K94" s="153"/>
      <c r="L94" s="153"/>
      <c r="M94" s="153"/>
      <c r="N94" s="153"/>
      <c r="O94" s="154"/>
    </row>
    <row r="95" spans="2:15" x14ac:dyDescent="0.25">
      <c r="B95" s="25"/>
      <c r="C95" s="25" t="str">
        <f t="shared" si="0"/>
        <v/>
      </c>
      <c r="D95" s="152"/>
      <c r="E95" s="153"/>
      <c r="F95" s="153"/>
      <c r="G95" s="153"/>
      <c r="H95" s="153"/>
      <c r="I95" s="153"/>
      <c r="J95" s="153"/>
      <c r="K95" s="153"/>
      <c r="L95" s="153"/>
      <c r="M95" s="153"/>
      <c r="N95" s="153"/>
      <c r="O95" s="154"/>
    </row>
    <row r="96" spans="2:15" x14ac:dyDescent="0.25">
      <c r="B96" s="25"/>
      <c r="C96" s="25" t="str">
        <f t="shared" si="0"/>
        <v/>
      </c>
      <c r="D96" s="152"/>
      <c r="E96" s="153"/>
      <c r="F96" s="153"/>
      <c r="G96" s="153"/>
      <c r="H96" s="153"/>
      <c r="I96" s="153"/>
      <c r="J96" s="153"/>
      <c r="K96" s="153"/>
      <c r="L96" s="153"/>
      <c r="M96" s="153"/>
      <c r="N96" s="153"/>
      <c r="O96" s="154"/>
    </row>
    <row r="97" spans="2:15" x14ac:dyDescent="0.25">
      <c r="B97" s="23"/>
      <c r="C97" s="23"/>
      <c r="D97" s="23"/>
      <c r="E97" s="24"/>
      <c r="F97" s="24"/>
      <c r="G97" s="24"/>
      <c r="H97" s="24"/>
      <c r="I97" s="24"/>
      <c r="J97" s="24"/>
      <c r="K97" s="24"/>
      <c r="L97" s="24"/>
      <c r="M97" s="24"/>
      <c r="N97" s="24"/>
      <c r="O97" s="24"/>
    </row>
    <row r="98" spans="2:15" x14ac:dyDescent="0.25">
      <c r="B98" s="4" t="s">
        <v>16</v>
      </c>
      <c r="C98" s="4"/>
      <c r="D98" s="4"/>
      <c r="F98" s="4"/>
      <c r="G98" s="4"/>
      <c r="H98" s="4"/>
      <c r="I98" s="4"/>
      <c r="J98" s="4"/>
      <c r="K98" s="4"/>
      <c r="L98" s="4"/>
      <c r="M98" s="4"/>
      <c r="N98" s="4"/>
      <c r="O98" s="4"/>
    </row>
    <row r="99" spans="2:15" x14ac:dyDescent="0.25">
      <c r="B99" s="38" t="s">
        <v>45</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60" t="s">
        <v>147</v>
      </c>
      <c r="C101" s="160"/>
      <c r="D101" s="160"/>
      <c r="E101" s="160"/>
      <c r="F101" s="160"/>
      <c r="G101" s="160"/>
      <c r="H101" s="160"/>
      <c r="I101" s="160"/>
      <c r="J101" s="160"/>
      <c r="K101" s="160"/>
      <c r="L101" s="160"/>
      <c r="M101" s="160"/>
      <c r="N101" s="160"/>
      <c r="O101" s="160"/>
    </row>
    <row r="102" spans="2:15" x14ac:dyDescent="0.25">
      <c r="B102" s="160"/>
      <c r="C102" s="160"/>
      <c r="D102" s="160"/>
      <c r="E102" s="160"/>
      <c r="F102" s="160"/>
      <c r="G102" s="160"/>
      <c r="H102" s="160"/>
      <c r="I102" s="160"/>
      <c r="J102" s="160"/>
      <c r="K102" s="160"/>
      <c r="L102" s="160"/>
      <c r="M102" s="160"/>
      <c r="N102" s="160"/>
      <c r="O102" s="160"/>
    </row>
    <row r="103" spans="2:15" x14ac:dyDescent="0.25">
      <c r="B103" s="133" t="s">
        <v>148</v>
      </c>
      <c r="C103" s="133"/>
      <c r="D103" s="133"/>
      <c r="E103" s="133"/>
      <c r="F103" s="133"/>
      <c r="G103" s="133"/>
      <c r="H103" s="133"/>
      <c r="I103" s="133"/>
      <c r="J103" s="133"/>
      <c r="K103" s="133"/>
      <c r="L103" s="133"/>
      <c r="M103" s="133"/>
      <c r="N103" s="133"/>
      <c r="O103" s="133"/>
    </row>
    <row r="104" spans="2:15" ht="15.75" customHeight="1" x14ac:dyDescent="0.25">
      <c r="B104" s="133"/>
      <c r="C104" s="133"/>
      <c r="D104" s="133"/>
      <c r="E104" s="133"/>
      <c r="F104" s="133"/>
      <c r="G104" s="133"/>
      <c r="H104" s="133"/>
      <c r="I104" s="133"/>
      <c r="J104" s="133"/>
      <c r="K104" s="133"/>
      <c r="L104" s="133"/>
      <c r="M104" s="133"/>
      <c r="N104" s="133"/>
      <c r="O104" s="133"/>
    </row>
    <row r="105" spans="2:15" x14ac:dyDescent="0.25">
      <c r="B105" s="34"/>
      <c r="C105" s="34"/>
      <c r="D105" s="42"/>
      <c r="E105" s="34"/>
      <c r="F105" s="34"/>
      <c r="G105" s="34"/>
      <c r="H105" s="34"/>
      <c r="I105" s="34"/>
      <c r="J105" s="34"/>
      <c r="K105" s="34"/>
      <c r="L105" s="34"/>
      <c r="M105" s="34"/>
      <c r="N105" s="34"/>
      <c r="O105" s="34"/>
    </row>
    <row r="106" spans="2:15" x14ac:dyDescent="0.25">
      <c r="B106" s="5" t="s">
        <v>17</v>
      </c>
      <c r="C106" s="34"/>
      <c r="D106" s="42"/>
      <c r="E106" s="34"/>
      <c r="F106" s="34"/>
      <c r="G106" s="34"/>
      <c r="H106" s="34"/>
      <c r="I106" s="34"/>
      <c r="J106" s="34"/>
      <c r="K106" s="34"/>
      <c r="L106" s="34"/>
      <c r="M106" s="34"/>
      <c r="N106" s="34"/>
      <c r="O106" s="34"/>
    </row>
    <row r="107" spans="2:15" x14ac:dyDescent="0.25">
      <c r="B107" s="39" t="s">
        <v>46</v>
      </c>
      <c r="C107" s="34"/>
      <c r="D107" s="42"/>
      <c r="E107" s="34"/>
      <c r="F107" s="34"/>
      <c r="G107" s="34"/>
      <c r="H107" s="34"/>
      <c r="I107" s="34"/>
      <c r="J107" s="34"/>
      <c r="K107" s="34"/>
      <c r="L107" s="34"/>
      <c r="M107" s="34"/>
      <c r="N107" s="34"/>
      <c r="O107" s="34"/>
    </row>
    <row r="108" spans="2:15" x14ac:dyDescent="0.25">
      <c r="B108" s="134" t="s">
        <v>47</v>
      </c>
      <c r="C108" s="134"/>
      <c r="D108" s="134"/>
      <c r="E108" s="134"/>
      <c r="F108" s="134"/>
      <c r="G108" s="134"/>
      <c r="H108" s="134"/>
      <c r="I108" s="134"/>
      <c r="J108" s="134"/>
      <c r="K108" s="134"/>
      <c r="L108" s="134"/>
      <c r="M108" s="134"/>
      <c r="N108" s="134"/>
      <c r="O108" s="134"/>
    </row>
    <row r="109" spans="2:15" x14ac:dyDescent="0.25">
      <c r="B109" s="134"/>
      <c r="C109" s="134"/>
      <c r="D109" s="134"/>
      <c r="E109" s="134"/>
      <c r="F109" s="134"/>
      <c r="G109" s="134"/>
      <c r="H109" s="134"/>
      <c r="I109" s="134"/>
      <c r="J109" s="134"/>
      <c r="K109" s="134"/>
      <c r="L109" s="134"/>
      <c r="M109" s="134"/>
      <c r="N109" s="134"/>
      <c r="O109" s="134"/>
    </row>
    <row r="110" spans="2:15" x14ac:dyDescent="0.25">
      <c r="B110" s="134"/>
      <c r="C110" s="134"/>
      <c r="D110" s="134"/>
      <c r="E110" s="134"/>
      <c r="F110" s="134"/>
      <c r="G110" s="134"/>
      <c r="H110" s="134"/>
      <c r="I110" s="134"/>
      <c r="J110" s="134"/>
      <c r="K110" s="134"/>
      <c r="L110" s="134"/>
      <c r="M110" s="134"/>
      <c r="N110" s="134"/>
      <c r="O110" s="134"/>
    </row>
    <row r="111" spans="2:15" x14ac:dyDescent="0.25">
      <c r="B111" s="135" t="s">
        <v>48</v>
      </c>
      <c r="C111" s="135"/>
      <c r="D111" s="135"/>
      <c r="E111" s="135"/>
      <c r="F111" s="135"/>
      <c r="G111" s="135"/>
      <c r="H111" s="135"/>
      <c r="I111" s="135"/>
      <c r="J111" s="135"/>
      <c r="K111" s="135"/>
      <c r="L111" s="135"/>
      <c r="M111" s="135"/>
      <c r="N111" s="135"/>
      <c r="O111" s="135"/>
    </row>
    <row r="112" spans="2:15" x14ac:dyDescent="0.25">
      <c r="B112" s="135"/>
      <c r="C112" s="135"/>
      <c r="D112" s="135"/>
      <c r="E112" s="135"/>
      <c r="F112" s="135"/>
      <c r="G112" s="135"/>
      <c r="H112" s="135"/>
      <c r="I112" s="135"/>
      <c r="J112" s="135"/>
      <c r="K112" s="135"/>
      <c r="L112" s="135"/>
      <c r="M112" s="135"/>
      <c r="N112" s="135"/>
      <c r="O112" s="135"/>
    </row>
    <row r="113" spans="2:15" x14ac:dyDescent="0.25">
      <c r="B113" s="35"/>
      <c r="C113" s="35"/>
      <c r="D113" s="43"/>
      <c r="E113" s="35"/>
      <c r="F113" s="35"/>
      <c r="G113" s="35"/>
      <c r="H113" s="35"/>
      <c r="I113" s="35"/>
      <c r="J113" s="35"/>
      <c r="K113" s="35"/>
      <c r="L113" s="35"/>
      <c r="M113" s="35"/>
      <c r="N113" s="35"/>
      <c r="O113" s="35"/>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27" t="s">
        <v>7</v>
      </c>
      <c r="C116" s="127"/>
      <c r="D116" s="127"/>
      <c r="E116" s="127"/>
      <c r="F116" s="127"/>
      <c r="G116" s="4"/>
      <c r="H116" s="4"/>
      <c r="I116" s="4"/>
      <c r="J116" s="4"/>
      <c r="K116" s="4"/>
      <c r="L116" s="4"/>
      <c r="M116" s="4"/>
      <c r="N116" s="4"/>
      <c r="O116" s="4"/>
    </row>
    <row r="117" spans="2:15" x14ac:dyDescent="0.25">
      <c r="B117" s="129" t="s">
        <v>49</v>
      </c>
      <c r="C117" s="129"/>
      <c r="D117" s="129"/>
      <c r="E117" s="129"/>
      <c r="F117" s="129"/>
      <c r="G117" s="4"/>
      <c r="H117" s="4"/>
      <c r="I117" s="4"/>
      <c r="J117" s="4"/>
      <c r="K117" s="4"/>
      <c r="L117" s="4"/>
      <c r="M117" s="4"/>
      <c r="N117" s="4"/>
      <c r="O117" s="4"/>
    </row>
    <row r="118" spans="2:15" x14ac:dyDescent="0.25">
      <c r="B118" s="130" t="s">
        <v>8</v>
      </c>
      <c r="C118" s="130"/>
      <c r="D118" s="130"/>
      <c r="E118" s="130"/>
      <c r="F118" s="130"/>
      <c r="G118" s="4"/>
      <c r="H118" s="4"/>
      <c r="I118" s="4"/>
      <c r="J118" s="4"/>
      <c r="K118" s="4"/>
      <c r="L118" s="4"/>
      <c r="M118" s="4"/>
      <c r="N118" s="4"/>
      <c r="O118" s="4"/>
    </row>
    <row r="119" spans="2:15" x14ac:dyDescent="0.25">
      <c r="B119" s="128" t="s">
        <v>50</v>
      </c>
      <c r="C119" s="128"/>
      <c r="D119" s="128"/>
      <c r="E119" s="128"/>
      <c r="F119" s="128"/>
      <c r="G119" s="4"/>
      <c r="H119" s="4"/>
      <c r="I119" s="4"/>
      <c r="J119" s="4"/>
      <c r="K119" s="4"/>
      <c r="L119" s="4"/>
      <c r="M119" s="4"/>
      <c r="N119" s="4"/>
      <c r="O119" s="4"/>
    </row>
    <row r="120" spans="2:15" x14ac:dyDescent="0.25">
      <c r="B120" s="127"/>
      <c r="C120" s="127"/>
      <c r="D120" s="127"/>
      <c r="E120" s="127"/>
      <c r="F120" s="127"/>
      <c r="G120" s="4"/>
      <c r="H120" s="4"/>
      <c r="I120" s="4"/>
      <c r="J120" s="4"/>
      <c r="K120" s="4"/>
      <c r="L120" s="4"/>
      <c r="M120" s="4"/>
      <c r="N120" s="4"/>
      <c r="O120" s="4"/>
    </row>
    <row r="121" spans="2:15" x14ac:dyDescent="0.25">
      <c r="B121" s="127" t="s">
        <v>9</v>
      </c>
      <c r="C121" s="127"/>
      <c r="D121" s="127"/>
      <c r="E121" s="127"/>
      <c r="F121" s="127"/>
      <c r="G121" s="4"/>
      <c r="H121" s="4"/>
      <c r="I121" s="4"/>
      <c r="J121" s="4"/>
      <c r="K121" s="4"/>
      <c r="L121" s="4"/>
      <c r="M121" s="4"/>
      <c r="N121" s="4"/>
      <c r="O121" s="4"/>
    </row>
    <row r="122" spans="2:15" x14ac:dyDescent="0.25">
      <c r="B122" s="128" t="s">
        <v>51</v>
      </c>
      <c r="C122" s="128"/>
      <c r="D122" s="128"/>
      <c r="E122" s="128"/>
      <c r="F122" s="128"/>
      <c r="G122" s="4"/>
      <c r="H122" s="4"/>
      <c r="I122" s="4"/>
      <c r="J122" s="4"/>
      <c r="K122" s="4"/>
      <c r="L122" s="4"/>
      <c r="M122" s="4"/>
      <c r="N122" s="4"/>
      <c r="O122" s="4"/>
    </row>
    <row r="123" spans="2:15" x14ac:dyDescent="0.25">
      <c r="B123" s="128"/>
      <c r="C123" s="128"/>
      <c r="D123" s="128"/>
      <c r="E123" s="128"/>
      <c r="F123" s="128"/>
      <c r="G123" s="4"/>
      <c r="H123" s="4"/>
      <c r="I123" s="4"/>
      <c r="J123" s="4"/>
      <c r="K123" s="4"/>
      <c r="L123" s="4"/>
      <c r="M123" s="4"/>
      <c r="N123" s="4"/>
      <c r="O123" s="4"/>
    </row>
    <row r="124" spans="2:15" x14ac:dyDescent="0.25">
      <c r="B124" s="127"/>
      <c r="C124" s="127"/>
      <c r="D124" s="127"/>
      <c r="E124" s="127"/>
      <c r="F124" s="127"/>
      <c r="G124" s="4"/>
      <c r="H124" s="4"/>
      <c r="I124" s="4"/>
      <c r="J124" s="4"/>
      <c r="K124" s="4"/>
      <c r="L124" s="4"/>
      <c r="M124" s="4"/>
      <c r="N124" s="4"/>
      <c r="O124" s="4"/>
    </row>
    <row r="125" spans="2:15" x14ac:dyDescent="0.25">
      <c r="B125" s="127" t="s">
        <v>10</v>
      </c>
      <c r="C125" s="127"/>
      <c r="D125" s="127"/>
      <c r="E125" s="127"/>
      <c r="F125" s="127"/>
      <c r="G125" s="4"/>
      <c r="H125" s="4"/>
      <c r="I125" s="4"/>
      <c r="J125" s="4"/>
      <c r="K125" s="4"/>
      <c r="L125" s="4"/>
      <c r="M125" s="4"/>
      <c r="N125" s="4"/>
      <c r="O125" s="4"/>
    </row>
    <row r="126" spans="2:15" x14ac:dyDescent="0.25">
      <c r="B126" s="127"/>
      <c r="C126" s="127"/>
      <c r="D126" s="127"/>
      <c r="E126" s="127"/>
      <c r="F126" s="127"/>
    </row>
    <row r="127" spans="2:15" x14ac:dyDescent="0.25">
      <c r="B127" s="127" t="s">
        <v>11</v>
      </c>
      <c r="C127" s="127"/>
      <c r="D127" s="127"/>
      <c r="E127" s="127"/>
      <c r="F127" s="127"/>
    </row>
    <row r="128" spans="2:15" x14ac:dyDescent="0.25">
      <c r="B128" s="128" t="s">
        <v>52</v>
      </c>
      <c r="C128" s="128"/>
      <c r="D128" s="128"/>
      <c r="E128" s="128"/>
      <c r="F128" s="128"/>
    </row>
  </sheetData>
  <sheetProtection algorithmName="SHA-512" hashValue="xruLf1J1bVFVlSm1+LSI0iLSei/pQGW1ztthWvJkFZlNiVd3BuA3t9N3PqYkXtnQqjsR5bWnVsIDUHRmhNtZuw==" saltValue="B6xbVOfB8ztuUHaqyvKoXw==" spinCount="100000" sheet="1" selectLockedCells="1"/>
  <protectedRanges>
    <protectedRange sqref="N7:O7 I7:L7 G7 K11:K63 I11:I63 M11:M63" name="Seite 1"/>
    <protectedRange sqref="B3:D6 B7:F7" name="Seite 1_1"/>
    <protectedRange sqref="B1" name="Seite 1_2"/>
    <protectedRange sqref="B2" name="Seite 1_4"/>
    <protectedRange sqref="B9:G9" name="Seite 1_3"/>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5"/>
    <protectedRange sqref="L10" name="Seite 1_9"/>
    <protectedRange sqref="B66:I66" name="Seite 2_1"/>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B18:C18"/>
    <mergeCell ref="B19:C19"/>
    <mergeCell ref="B20:C20"/>
    <mergeCell ref="B21:C21"/>
    <mergeCell ref="G3:O3"/>
    <mergeCell ref="G4:O4"/>
    <mergeCell ref="G5:O5"/>
    <mergeCell ref="G6:O6"/>
    <mergeCell ref="B3:F3"/>
    <mergeCell ref="B4:F4"/>
    <mergeCell ref="B5:F5"/>
    <mergeCell ref="B6:F6"/>
    <mergeCell ref="B7:F7"/>
    <mergeCell ref="J7:N7"/>
    <mergeCell ref="G7:I7"/>
    <mergeCell ref="B8:I8"/>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63:C63"/>
    <mergeCell ref="B37:C37"/>
    <mergeCell ref="B38:C38"/>
    <mergeCell ref="B44:C44"/>
    <mergeCell ref="B47:C47"/>
    <mergeCell ref="B48:C48"/>
    <mergeCell ref="B2:O2"/>
    <mergeCell ref="B14:C14"/>
    <mergeCell ref="B17:C17"/>
    <mergeCell ref="B58:C58"/>
    <mergeCell ref="J65:K65"/>
    <mergeCell ref="B43:C43"/>
    <mergeCell ref="J8:O9"/>
    <mergeCell ref="B9:G9"/>
    <mergeCell ref="H9:I9"/>
    <mergeCell ref="B28:C28"/>
    <mergeCell ref="B29:C29"/>
    <mergeCell ref="B30:C30"/>
    <mergeCell ref="B12:C12"/>
    <mergeCell ref="B11:C11"/>
    <mergeCell ref="B10:C10"/>
    <mergeCell ref="B16:C16"/>
    <mergeCell ref="B15:C15"/>
    <mergeCell ref="B22:C22"/>
    <mergeCell ref="B23:C23"/>
    <mergeCell ref="B39:C39"/>
    <mergeCell ref="B36:C36"/>
    <mergeCell ref="B34:C34"/>
    <mergeCell ref="B49:C49"/>
    <mergeCell ref="B50:C50"/>
    <mergeCell ref="B51:C51"/>
    <mergeCell ref="B52:C52"/>
    <mergeCell ref="B35:C35"/>
    <mergeCell ref="B116:F116"/>
    <mergeCell ref="B68:O69"/>
    <mergeCell ref="B70:O71"/>
    <mergeCell ref="J79:O79"/>
    <mergeCell ref="B80:H80"/>
    <mergeCell ref="J80:O80"/>
    <mergeCell ref="B81:H81"/>
    <mergeCell ref="J81:O81"/>
    <mergeCell ref="B82:H82"/>
    <mergeCell ref="J82:O82"/>
    <mergeCell ref="B83:H83"/>
    <mergeCell ref="J83:O83"/>
    <mergeCell ref="B101:O102"/>
    <mergeCell ref="D86:O86"/>
    <mergeCell ref="D87:O87"/>
    <mergeCell ref="D88:O88"/>
    <mergeCell ref="D89:O89"/>
    <mergeCell ref="B74:O74"/>
    <mergeCell ref="B76:E76"/>
    <mergeCell ref="B77:O77"/>
    <mergeCell ref="D95:O95"/>
    <mergeCell ref="D96:O96"/>
    <mergeCell ref="B27:C27"/>
    <mergeCell ref="B45:C45"/>
    <mergeCell ref="B46:C46"/>
    <mergeCell ref="B103:O104"/>
    <mergeCell ref="B108:O110"/>
    <mergeCell ref="B111:O112"/>
    <mergeCell ref="B53:C53"/>
    <mergeCell ref="B54:C54"/>
    <mergeCell ref="B55:C55"/>
    <mergeCell ref="B56:C56"/>
    <mergeCell ref="L65:O66"/>
    <mergeCell ref="B64:I65"/>
    <mergeCell ref="B73:E73"/>
    <mergeCell ref="D85:O85"/>
    <mergeCell ref="B57:C57"/>
    <mergeCell ref="B60:C60"/>
    <mergeCell ref="B61:C61"/>
    <mergeCell ref="B59:C59"/>
    <mergeCell ref="B62:C62"/>
    <mergeCell ref="D90:O90"/>
    <mergeCell ref="D91:O91"/>
    <mergeCell ref="D92:O92"/>
    <mergeCell ref="D93:O93"/>
    <mergeCell ref="D94:O94"/>
    <mergeCell ref="B127:F127"/>
    <mergeCell ref="B128:F128"/>
    <mergeCell ref="B122:F122"/>
    <mergeCell ref="B123:F123"/>
    <mergeCell ref="B124:F124"/>
    <mergeCell ref="B125:F125"/>
    <mergeCell ref="B126:F126"/>
    <mergeCell ref="B117:F117"/>
    <mergeCell ref="B118:F118"/>
    <mergeCell ref="B119:F119"/>
    <mergeCell ref="B120:F120"/>
    <mergeCell ref="B121:F121"/>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7"/>
  <sheetViews>
    <sheetView zoomScaleNormal="100" workbookViewId="0">
      <pane ySplit="4" topLeftCell="A5" activePane="bottomLeft" state="frozen"/>
      <selection pane="bottomLeft" activeCell="B41" sqref="B41"/>
    </sheetView>
  </sheetViews>
  <sheetFormatPr baseColWidth="10" defaultColWidth="11" defaultRowHeight="15" customHeight="1" x14ac:dyDescent="0.25"/>
  <cols>
    <col min="1" max="1" width="6.625" style="65" customWidth="1"/>
    <col min="2" max="2" width="7.625" style="66" customWidth="1"/>
    <col min="3" max="3" width="66.625" style="66" customWidth="1"/>
    <col min="4" max="4" width="13.625" style="54" customWidth="1"/>
    <col min="5" max="5" width="6.625" style="65" customWidth="1"/>
    <col min="6" max="6" width="10" style="61" customWidth="1"/>
    <col min="7" max="7" width="14.625" style="55" bestFit="1" customWidth="1"/>
    <col min="8" max="16384" width="11" style="55"/>
  </cols>
  <sheetData>
    <row r="1" spans="1:21" ht="15" customHeight="1" x14ac:dyDescent="0.25">
      <c r="A1" s="222" t="s">
        <v>150</v>
      </c>
      <c r="B1" s="222"/>
      <c r="C1" s="222"/>
      <c r="D1" s="222"/>
      <c r="E1" s="222"/>
      <c r="F1" s="48"/>
      <c r="G1" s="54" t="s">
        <v>14</v>
      </c>
      <c r="H1" s="232" t="s">
        <v>280</v>
      </c>
    </row>
    <row r="2" spans="1:21" ht="15" customHeight="1" x14ac:dyDescent="0.25">
      <c r="A2" s="222"/>
      <c r="B2" s="222"/>
      <c r="C2" s="222"/>
      <c r="D2" s="222"/>
      <c r="E2" s="222"/>
      <c r="F2" s="48"/>
      <c r="G2" s="54" t="s">
        <v>13</v>
      </c>
      <c r="H2" s="56">
        <v>6</v>
      </c>
    </row>
    <row r="3" spans="1:21" ht="15" customHeight="1" x14ac:dyDescent="0.25">
      <c r="A3" s="223"/>
      <c r="B3" s="223"/>
      <c r="C3" s="223"/>
      <c r="D3" s="223"/>
      <c r="E3" s="223"/>
      <c r="F3" s="49"/>
    </row>
    <row r="4" spans="1:21" s="54" customFormat="1" ht="15" customHeight="1" x14ac:dyDescent="0.25">
      <c r="A4" s="80" t="s">
        <v>0</v>
      </c>
      <c r="B4" s="81" t="s">
        <v>1</v>
      </c>
      <c r="C4" s="81" t="s">
        <v>2</v>
      </c>
      <c r="D4" s="80" t="s">
        <v>68</v>
      </c>
      <c r="E4" s="80" t="s">
        <v>3</v>
      </c>
      <c r="F4" s="57"/>
    </row>
    <row r="5" spans="1:21" s="58" customFormat="1" ht="15" customHeight="1" x14ac:dyDescent="0.25">
      <c r="A5" s="82"/>
      <c r="B5" s="224" t="s">
        <v>281</v>
      </c>
      <c r="C5" s="224"/>
      <c r="D5" s="224"/>
      <c r="E5" s="224"/>
      <c r="F5" s="67"/>
    </row>
    <row r="6" spans="1:21" s="58" customFormat="1" ht="15" customHeight="1" x14ac:dyDescent="0.25">
      <c r="A6" s="105">
        <v>1</v>
      </c>
      <c r="B6" s="106">
        <v>42001</v>
      </c>
      <c r="C6" s="79" t="s">
        <v>69</v>
      </c>
      <c r="D6" s="107" t="s">
        <v>2</v>
      </c>
      <c r="E6" s="105">
        <v>9</v>
      </c>
      <c r="F6" s="67"/>
    </row>
    <row r="7" spans="1:21" s="104" customFormat="1" ht="15" customHeight="1" x14ac:dyDescent="0.25">
      <c r="A7" s="105">
        <v>2</v>
      </c>
      <c r="B7" s="106">
        <v>43100</v>
      </c>
      <c r="C7" s="79" t="s">
        <v>70</v>
      </c>
      <c r="D7" s="107" t="s">
        <v>2</v>
      </c>
      <c r="E7" s="105">
        <v>9</v>
      </c>
      <c r="F7" s="67"/>
      <c r="G7" s="58"/>
      <c r="H7" s="58"/>
      <c r="I7" s="58"/>
      <c r="J7" s="58"/>
      <c r="K7" s="58"/>
      <c r="L7" s="58"/>
      <c r="M7" s="58"/>
      <c r="N7" s="67"/>
      <c r="O7" s="58"/>
      <c r="P7" s="58"/>
      <c r="Q7" s="58"/>
      <c r="R7" s="58"/>
      <c r="S7" s="58"/>
      <c r="T7" s="58"/>
      <c r="U7" s="58"/>
    </row>
    <row r="8" spans="1:21" s="58" customFormat="1" ht="15" customHeight="1" x14ac:dyDescent="0.25">
      <c r="A8" s="105">
        <v>3</v>
      </c>
      <c r="B8" s="106">
        <v>42011</v>
      </c>
      <c r="C8" s="79" t="s">
        <v>71</v>
      </c>
      <c r="D8" s="107" t="s">
        <v>2</v>
      </c>
      <c r="E8" s="105">
        <v>9</v>
      </c>
      <c r="F8" s="67"/>
    </row>
    <row r="9" spans="1:21" s="58" customFormat="1" ht="15" customHeight="1" x14ac:dyDescent="0.25">
      <c r="A9" s="105">
        <v>4</v>
      </c>
      <c r="B9" s="106">
        <v>43101</v>
      </c>
      <c r="C9" s="79" t="s">
        <v>72</v>
      </c>
      <c r="D9" s="107" t="s">
        <v>2</v>
      </c>
      <c r="E9" s="105">
        <v>9</v>
      </c>
      <c r="F9" s="67"/>
      <c r="N9" s="67"/>
    </row>
    <row r="10" spans="1:21" s="104" customFormat="1" ht="15" customHeight="1" x14ac:dyDescent="0.25">
      <c r="A10" s="105">
        <v>5</v>
      </c>
      <c r="B10" s="106">
        <v>43106</v>
      </c>
      <c r="C10" s="79" t="s">
        <v>73</v>
      </c>
      <c r="D10" s="107" t="s">
        <v>2</v>
      </c>
      <c r="E10" s="105">
        <v>9</v>
      </c>
      <c r="F10" s="67"/>
      <c r="G10" s="58"/>
      <c r="H10" s="58"/>
      <c r="I10" s="58"/>
      <c r="J10" s="58"/>
      <c r="K10" s="58"/>
      <c r="L10" s="58"/>
      <c r="M10" s="58"/>
      <c r="N10" s="58"/>
      <c r="O10" s="58"/>
      <c r="P10" s="58"/>
      <c r="Q10" s="58"/>
      <c r="R10" s="58"/>
      <c r="S10" s="58"/>
      <c r="T10" s="58"/>
      <c r="U10" s="58"/>
    </row>
    <row r="11" spans="1:21" s="58" customFormat="1" ht="15" customHeight="1" x14ac:dyDescent="0.25">
      <c r="A11" s="105">
        <v>6</v>
      </c>
      <c r="B11" s="106">
        <v>43107</v>
      </c>
      <c r="C11" s="79" t="s">
        <v>74</v>
      </c>
      <c r="D11" s="107" t="s">
        <v>2</v>
      </c>
      <c r="E11" s="105">
        <v>9</v>
      </c>
      <c r="F11" s="67"/>
      <c r="N11" s="67"/>
    </row>
    <row r="12" spans="1:21" s="58" customFormat="1" ht="15" customHeight="1" x14ac:dyDescent="0.25">
      <c r="A12" s="105">
        <v>7</v>
      </c>
      <c r="B12" s="106">
        <v>43108</v>
      </c>
      <c r="C12" s="79" t="s">
        <v>75</v>
      </c>
      <c r="D12" s="107" t="s">
        <v>2</v>
      </c>
      <c r="E12" s="105">
        <v>9</v>
      </c>
      <c r="F12" s="67"/>
    </row>
    <row r="13" spans="1:21" s="58" customFormat="1" ht="15" customHeight="1" x14ac:dyDescent="0.25">
      <c r="A13" s="105">
        <v>8</v>
      </c>
      <c r="B13" s="106">
        <v>43109</v>
      </c>
      <c r="C13" s="79" t="s">
        <v>76</v>
      </c>
      <c r="D13" s="107" t="s">
        <v>2</v>
      </c>
      <c r="E13" s="105">
        <v>9</v>
      </c>
      <c r="F13" s="67"/>
    </row>
    <row r="14" spans="1:21" s="58" customFormat="1" ht="15" customHeight="1" x14ac:dyDescent="0.25">
      <c r="A14" s="105">
        <v>9</v>
      </c>
      <c r="B14" s="106">
        <v>43110</v>
      </c>
      <c r="C14" s="79" t="s">
        <v>77</v>
      </c>
      <c r="D14" s="107" t="s">
        <v>2</v>
      </c>
      <c r="E14" s="105">
        <v>9</v>
      </c>
      <c r="F14" s="67"/>
    </row>
    <row r="15" spans="1:21" s="52" customFormat="1" ht="15" customHeight="1" x14ac:dyDescent="0.25">
      <c r="A15" s="82"/>
      <c r="B15" s="221" t="s">
        <v>188</v>
      </c>
      <c r="C15" s="221"/>
      <c r="D15" s="221"/>
      <c r="E15" s="221"/>
      <c r="F15" s="51"/>
    </row>
    <row r="16" spans="1:21" s="52" customFormat="1" ht="15" customHeight="1" x14ac:dyDescent="0.25">
      <c r="A16" s="105">
        <v>10</v>
      </c>
      <c r="B16" s="106">
        <v>43111</v>
      </c>
      <c r="C16" s="79" t="s">
        <v>78</v>
      </c>
      <c r="D16" s="107" t="s">
        <v>2</v>
      </c>
      <c r="E16" s="108">
        <v>9</v>
      </c>
      <c r="F16" s="51"/>
    </row>
    <row r="17" spans="1:6" s="52" customFormat="1" ht="15" customHeight="1" x14ac:dyDescent="0.25">
      <c r="A17" s="105">
        <v>11</v>
      </c>
      <c r="B17" s="106">
        <v>43113</v>
      </c>
      <c r="C17" s="79" t="s">
        <v>79</v>
      </c>
      <c r="D17" s="107" t="s">
        <v>2</v>
      </c>
      <c r="E17" s="108">
        <v>9</v>
      </c>
      <c r="F17" s="51"/>
    </row>
    <row r="18" spans="1:6" s="52" customFormat="1" ht="15" customHeight="1" x14ac:dyDescent="0.25">
      <c r="A18" s="105">
        <v>12</v>
      </c>
      <c r="B18" s="106">
        <v>43144</v>
      </c>
      <c r="C18" s="79" t="s">
        <v>153</v>
      </c>
      <c r="D18" s="107" t="s">
        <v>2</v>
      </c>
      <c r="E18" s="108">
        <v>9</v>
      </c>
      <c r="F18" s="51"/>
    </row>
    <row r="19" spans="1:6" s="52" customFormat="1" ht="15" customHeight="1" x14ac:dyDescent="0.25">
      <c r="A19" s="105">
        <v>13</v>
      </c>
      <c r="B19" s="106">
        <v>42506</v>
      </c>
      <c r="C19" s="79" t="s">
        <v>154</v>
      </c>
      <c r="D19" s="107" t="s">
        <v>2</v>
      </c>
      <c r="E19" s="108">
        <v>9</v>
      </c>
      <c r="F19" s="51"/>
    </row>
    <row r="20" spans="1:6" s="52" customFormat="1" ht="15" customHeight="1" x14ac:dyDescent="0.25">
      <c r="A20" s="105">
        <v>14</v>
      </c>
      <c r="B20" s="106">
        <v>43117</v>
      </c>
      <c r="C20" s="79" t="s">
        <v>80</v>
      </c>
      <c r="D20" s="107" t="s">
        <v>2</v>
      </c>
      <c r="E20" s="108">
        <v>9</v>
      </c>
      <c r="F20" s="51"/>
    </row>
    <row r="21" spans="1:6" s="52" customFormat="1" ht="15" customHeight="1" x14ac:dyDescent="0.25">
      <c r="A21" s="105">
        <v>15</v>
      </c>
      <c r="B21" s="106">
        <v>42507</v>
      </c>
      <c r="C21" s="79" t="s">
        <v>155</v>
      </c>
      <c r="D21" s="107" t="s">
        <v>2</v>
      </c>
      <c r="E21" s="108">
        <v>9</v>
      </c>
      <c r="F21" s="51"/>
    </row>
    <row r="22" spans="1:6" s="52" customFormat="1" ht="15" customHeight="1" x14ac:dyDescent="0.25">
      <c r="A22" s="105">
        <v>16</v>
      </c>
      <c r="B22" s="106">
        <v>43121</v>
      </c>
      <c r="C22" s="79" t="s">
        <v>81</v>
      </c>
      <c r="D22" s="107" t="s">
        <v>2</v>
      </c>
      <c r="E22" s="108">
        <v>9</v>
      </c>
      <c r="F22" s="51"/>
    </row>
    <row r="23" spans="1:6" s="52" customFormat="1" ht="15" customHeight="1" x14ac:dyDescent="0.25">
      <c r="A23" s="105">
        <v>17</v>
      </c>
      <c r="B23" s="106">
        <v>43124</v>
      </c>
      <c r="C23" s="79" t="s">
        <v>82</v>
      </c>
      <c r="D23" s="107" t="s">
        <v>2</v>
      </c>
      <c r="E23" s="108">
        <v>9</v>
      </c>
      <c r="F23" s="51"/>
    </row>
    <row r="24" spans="1:6" s="52" customFormat="1" ht="15" customHeight="1" x14ac:dyDescent="0.25">
      <c r="A24" s="105">
        <v>18</v>
      </c>
      <c r="B24" s="106">
        <v>42508</v>
      </c>
      <c r="C24" s="79" t="s">
        <v>156</v>
      </c>
      <c r="D24" s="107" t="s">
        <v>2</v>
      </c>
      <c r="E24" s="108">
        <v>9</v>
      </c>
      <c r="F24" s="51"/>
    </row>
    <row r="25" spans="1:6" s="52" customFormat="1" ht="15" customHeight="1" x14ac:dyDescent="0.25">
      <c r="A25" s="105">
        <v>19</v>
      </c>
      <c r="B25" s="106">
        <v>43127</v>
      </c>
      <c r="C25" s="79" t="s">
        <v>83</v>
      </c>
      <c r="D25" s="107" t="s">
        <v>2</v>
      </c>
      <c r="E25" s="108">
        <v>9</v>
      </c>
      <c r="F25" s="51"/>
    </row>
    <row r="26" spans="1:6" s="52" customFormat="1" ht="15" customHeight="1" x14ac:dyDescent="0.25">
      <c r="A26" s="105">
        <v>20</v>
      </c>
      <c r="B26" s="106">
        <v>42509</v>
      </c>
      <c r="C26" s="79" t="s">
        <v>189</v>
      </c>
      <c r="D26" s="107" t="s">
        <v>2</v>
      </c>
      <c r="E26" s="108">
        <v>9</v>
      </c>
      <c r="F26" s="51"/>
    </row>
    <row r="27" spans="1:6" s="52" customFormat="1" ht="15" customHeight="1" x14ac:dyDescent="0.25">
      <c r="A27" s="105">
        <v>21</v>
      </c>
      <c r="B27" s="106">
        <v>43359</v>
      </c>
      <c r="C27" s="79" t="s">
        <v>157</v>
      </c>
      <c r="D27" s="107" t="s">
        <v>2</v>
      </c>
      <c r="E27" s="108">
        <v>9</v>
      </c>
      <c r="F27" s="51"/>
    </row>
    <row r="28" spans="1:6" s="52" customFormat="1" ht="15" customHeight="1" x14ac:dyDescent="0.25">
      <c r="A28" s="105">
        <v>22</v>
      </c>
      <c r="B28" s="106">
        <v>43134</v>
      </c>
      <c r="C28" s="79" t="s">
        <v>85</v>
      </c>
      <c r="D28" s="107" t="s">
        <v>2</v>
      </c>
      <c r="E28" s="108">
        <v>9</v>
      </c>
      <c r="F28" s="51"/>
    </row>
    <row r="29" spans="1:6" s="52" customFormat="1" ht="15" customHeight="1" x14ac:dyDescent="0.25">
      <c r="A29" s="105">
        <v>23</v>
      </c>
      <c r="B29" s="106">
        <v>43135</v>
      </c>
      <c r="C29" s="79" t="s">
        <v>84</v>
      </c>
      <c r="D29" s="107" t="s">
        <v>2</v>
      </c>
      <c r="E29" s="108">
        <v>9</v>
      </c>
      <c r="F29" s="51"/>
    </row>
    <row r="30" spans="1:6" ht="15" customHeight="1" x14ac:dyDescent="0.25">
      <c r="A30" s="105">
        <v>24</v>
      </c>
      <c r="B30" s="106">
        <v>42510</v>
      </c>
      <c r="C30" s="79" t="s">
        <v>158</v>
      </c>
      <c r="D30" s="107" t="s">
        <v>2</v>
      </c>
      <c r="E30" s="108">
        <v>9</v>
      </c>
    </row>
    <row r="31" spans="1:6" ht="15" customHeight="1" x14ac:dyDescent="0.25">
      <c r="A31" s="105">
        <v>25</v>
      </c>
      <c r="B31" s="106">
        <v>43137</v>
      </c>
      <c r="C31" s="79" t="s">
        <v>86</v>
      </c>
      <c r="D31" s="107" t="s">
        <v>2</v>
      </c>
      <c r="E31" s="108">
        <v>9</v>
      </c>
    </row>
    <row r="32" spans="1:6" ht="15" customHeight="1" x14ac:dyDescent="0.25">
      <c r="A32" s="105">
        <v>26</v>
      </c>
      <c r="B32" s="106">
        <v>43139</v>
      </c>
      <c r="C32" s="79" t="s">
        <v>87</v>
      </c>
      <c r="D32" s="107" t="s">
        <v>2</v>
      </c>
      <c r="E32" s="108">
        <v>9</v>
      </c>
    </row>
    <row r="33" spans="1:5" ht="15" customHeight="1" x14ac:dyDescent="0.25">
      <c r="A33" s="105">
        <v>27</v>
      </c>
      <c r="B33" s="106">
        <v>43140</v>
      </c>
      <c r="C33" s="79" t="s">
        <v>88</v>
      </c>
      <c r="D33" s="107" t="s">
        <v>2</v>
      </c>
      <c r="E33" s="108">
        <v>9</v>
      </c>
    </row>
    <row r="34" spans="1:5" ht="15" customHeight="1" x14ac:dyDescent="0.25">
      <c r="A34" s="105">
        <v>28</v>
      </c>
      <c r="B34" s="106">
        <v>43141</v>
      </c>
      <c r="C34" s="79" t="s">
        <v>89</v>
      </c>
      <c r="D34" s="107" t="s">
        <v>2</v>
      </c>
      <c r="E34" s="108">
        <v>9</v>
      </c>
    </row>
    <row r="35" spans="1:5" ht="15" customHeight="1" x14ac:dyDescent="0.25">
      <c r="A35" s="105">
        <v>29</v>
      </c>
      <c r="B35" s="106">
        <v>43142</v>
      </c>
      <c r="C35" s="79" t="s">
        <v>90</v>
      </c>
      <c r="D35" s="107" t="s">
        <v>2</v>
      </c>
      <c r="E35" s="108">
        <v>9</v>
      </c>
    </row>
    <row r="36" spans="1:5" ht="15" customHeight="1" x14ac:dyDescent="0.25">
      <c r="A36" s="105">
        <v>30</v>
      </c>
      <c r="B36" s="106">
        <v>42215</v>
      </c>
      <c r="C36" s="109" t="s">
        <v>256</v>
      </c>
      <c r="D36" s="107" t="s">
        <v>2</v>
      </c>
      <c r="E36" s="108">
        <v>9</v>
      </c>
    </row>
    <row r="37" spans="1:5" ht="15" customHeight="1" x14ac:dyDescent="0.25">
      <c r="A37" s="105">
        <v>31</v>
      </c>
      <c r="B37" s="106">
        <v>42500</v>
      </c>
      <c r="C37" s="79" t="s">
        <v>255</v>
      </c>
      <c r="D37" s="107" t="s">
        <v>2</v>
      </c>
      <c r="E37" s="108">
        <v>9</v>
      </c>
    </row>
    <row r="38" spans="1:5" ht="15" customHeight="1" x14ac:dyDescent="0.25">
      <c r="A38" s="105">
        <v>32</v>
      </c>
      <c r="B38" s="106">
        <v>43120</v>
      </c>
      <c r="C38" s="109" t="s">
        <v>233</v>
      </c>
      <c r="D38" s="107" t="s">
        <v>2</v>
      </c>
      <c r="E38" s="108">
        <v>9</v>
      </c>
    </row>
    <row r="39" spans="1:5" ht="15" customHeight="1" x14ac:dyDescent="0.25">
      <c r="A39" s="82"/>
      <c r="B39" s="73" t="s">
        <v>190</v>
      </c>
      <c r="C39" s="73"/>
      <c r="D39" s="73"/>
      <c r="E39" s="73"/>
    </row>
    <row r="40" spans="1:5" ht="15" customHeight="1" x14ac:dyDescent="0.25">
      <c r="A40" s="82"/>
      <c r="B40" s="85"/>
      <c r="C40" s="79" t="s">
        <v>191</v>
      </c>
      <c r="D40" s="84"/>
      <c r="E40" s="78" t="s">
        <v>192</v>
      </c>
    </row>
    <row r="41" spans="1:5" ht="15" customHeight="1" x14ac:dyDescent="0.25">
      <c r="A41" s="82">
        <v>33</v>
      </c>
      <c r="B41" s="86"/>
      <c r="C41" s="87"/>
      <c r="D41" s="84" t="s">
        <v>2</v>
      </c>
      <c r="E41" s="86"/>
    </row>
    <row r="42" spans="1:5" ht="15" customHeight="1" x14ac:dyDescent="0.25">
      <c r="A42" s="82"/>
      <c r="B42" s="73" t="s">
        <v>193</v>
      </c>
      <c r="C42" s="73"/>
      <c r="D42" s="73"/>
      <c r="E42" s="73"/>
    </row>
    <row r="43" spans="1:5" ht="15" customHeight="1" x14ac:dyDescent="0.25">
      <c r="A43" s="82">
        <v>34</v>
      </c>
      <c r="B43" s="75">
        <v>9810</v>
      </c>
      <c r="C43" s="98" t="s">
        <v>252</v>
      </c>
      <c r="D43" s="84" t="s">
        <v>2</v>
      </c>
      <c r="E43" s="78">
        <v>6</v>
      </c>
    </row>
    <row r="44" spans="1:5" ht="15" customHeight="1" x14ac:dyDescent="0.25">
      <c r="A44" s="82"/>
      <c r="B44" s="75"/>
      <c r="C44" s="76"/>
      <c r="D44" s="84"/>
      <c r="E44" s="78"/>
    </row>
    <row r="45" spans="1:5" ht="15" customHeight="1" x14ac:dyDescent="0.25">
      <c r="A45" s="82"/>
      <c r="B45" s="221" t="s">
        <v>194</v>
      </c>
      <c r="C45" s="221"/>
      <c r="D45" s="221"/>
      <c r="E45" s="221"/>
    </row>
    <row r="46" spans="1:5" ht="15" customHeight="1" x14ac:dyDescent="0.25">
      <c r="A46" s="82"/>
      <c r="B46" s="73" t="s">
        <v>195</v>
      </c>
      <c r="C46" s="73"/>
      <c r="D46" s="73"/>
      <c r="E46" s="73"/>
    </row>
    <row r="47" spans="1:5" ht="15" customHeight="1" x14ac:dyDescent="0.25">
      <c r="A47" s="82">
        <v>35</v>
      </c>
      <c r="B47" s="83">
        <v>42310</v>
      </c>
      <c r="C47" s="76" t="s">
        <v>99</v>
      </c>
      <c r="D47" s="84" t="s">
        <v>2</v>
      </c>
      <c r="E47" s="78">
        <v>3</v>
      </c>
    </row>
    <row r="48" spans="1:5" ht="15" customHeight="1" x14ac:dyDescent="0.25">
      <c r="A48" s="82">
        <v>36</v>
      </c>
      <c r="B48" s="75">
        <v>42502</v>
      </c>
      <c r="C48" s="76" t="s">
        <v>197</v>
      </c>
      <c r="D48" s="84" t="s">
        <v>2</v>
      </c>
      <c r="E48" s="78">
        <v>3</v>
      </c>
    </row>
    <row r="49" spans="1:5" ht="15" customHeight="1" x14ac:dyDescent="0.25">
      <c r="A49" s="82">
        <v>37</v>
      </c>
      <c r="B49" s="75" t="s">
        <v>100</v>
      </c>
      <c r="C49" s="76" t="s">
        <v>101</v>
      </c>
      <c r="D49" s="84" t="s">
        <v>2</v>
      </c>
      <c r="E49" s="86"/>
    </row>
    <row r="50" spans="1:5" ht="15" customHeight="1" x14ac:dyDescent="0.25">
      <c r="A50" s="82">
        <v>38</v>
      </c>
      <c r="B50" s="75" t="s">
        <v>100</v>
      </c>
      <c r="C50" s="76" t="s">
        <v>101</v>
      </c>
      <c r="D50" s="84" t="s">
        <v>2</v>
      </c>
      <c r="E50" s="86"/>
    </row>
    <row r="51" spans="1:5" ht="15" customHeight="1" x14ac:dyDescent="0.25">
      <c r="A51" s="82">
        <v>39</v>
      </c>
      <c r="B51" s="75" t="s">
        <v>100</v>
      </c>
      <c r="C51" s="76" t="s">
        <v>101</v>
      </c>
      <c r="D51" s="84" t="s">
        <v>2</v>
      </c>
      <c r="E51" s="86"/>
    </row>
    <row r="52" spans="1:5" ht="15" customHeight="1" x14ac:dyDescent="0.25">
      <c r="A52" s="82">
        <v>40</v>
      </c>
      <c r="B52" s="75" t="s">
        <v>100</v>
      </c>
      <c r="C52" s="76" t="s">
        <v>101</v>
      </c>
      <c r="D52" s="84" t="s">
        <v>2</v>
      </c>
      <c r="E52" s="86"/>
    </row>
    <row r="53" spans="1:5" ht="15" customHeight="1" x14ac:dyDescent="0.25">
      <c r="A53" s="82">
        <v>41</v>
      </c>
      <c r="B53" s="75" t="s">
        <v>100</v>
      </c>
      <c r="C53" s="76" t="s">
        <v>101</v>
      </c>
      <c r="D53" s="84" t="s">
        <v>2</v>
      </c>
      <c r="E53" s="86"/>
    </row>
    <row r="54" spans="1:5" ht="15" customHeight="1" x14ac:dyDescent="0.25">
      <c r="A54" s="82"/>
      <c r="B54" s="73" t="s">
        <v>198</v>
      </c>
      <c r="C54" s="73"/>
      <c r="D54" s="73"/>
      <c r="E54" s="88"/>
    </row>
    <row r="55" spans="1:5" ht="15" customHeight="1" x14ac:dyDescent="0.25">
      <c r="A55" s="82">
        <v>42</v>
      </c>
      <c r="B55" s="83">
        <v>42501</v>
      </c>
      <c r="C55" s="76" t="s">
        <v>196</v>
      </c>
      <c r="D55" s="84" t="s">
        <v>2</v>
      </c>
      <c r="E55" s="78">
        <v>3</v>
      </c>
    </row>
    <row r="56" spans="1:5" ht="15" customHeight="1" x14ac:dyDescent="0.25">
      <c r="A56" s="82">
        <v>43</v>
      </c>
      <c r="B56" s="83">
        <v>43480</v>
      </c>
      <c r="C56" s="76" t="s">
        <v>199</v>
      </c>
      <c r="D56" s="84" t="s">
        <v>2</v>
      </c>
      <c r="E56" s="78">
        <v>3</v>
      </c>
    </row>
    <row r="57" spans="1:5" ht="15" customHeight="1" x14ac:dyDescent="0.25">
      <c r="A57" s="82">
        <v>44</v>
      </c>
      <c r="B57" s="83">
        <v>43481</v>
      </c>
      <c r="C57" s="76" t="s">
        <v>200</v>
      </c>
      <c r="D57" s="84" t="s">
        <v>2</v>
      </c>
      <c r="E57" s="78">
        <v>3</v>
      </c>
    </row>
    <row r="58" spans="1:5" ht="15" customHeight="1" x14ac:dyDescent="0.25">
      <c r="A58" s="82">
        <v>45</v>
      </c>
      <c r="B58" s="83">
        <v>71003</v>
      </c>
      <c r="C58" s="76" t="s">
        <v>201</v>
      </c>
      <c r="D58" s="84" t="s">
        <v>2</v>
      </c>
      <c r="E58" s="78">
        <v>4</v>
      </c>
    </row>
    <row r="59" spans="1:5" ht="15" customHeight="1" x14ac:dyDescent="0.25">
      <c r="A59" s="82">
        <v>46</v>
      </c>
      <c r="B59" s="83">
        <v>42503</v>
      </c>
      <c r="C59" s="76" t="s">
        <v>202</v>
      </c>
      <c r="D59" s="84" t="s">
        <v>2</v>
      </c>
      <c r="E59" s="78">
        <v>4</v>
      </c>
    </row>
    <row r="60" spans="1:5" ht="15" customHeight="1" x14ac:dyDescent="0.25">
      <c r="A60" s="82">
        <v>47</v>
      </c>
      <c r="B60" s="83">
        <v>43102</v>
      </c>
      <c r="C60" s="76" t="s">
        <v>203</v>
      </c>
      <c r="D60" s="84" t="s">
        <v>2</v>
      </c>
      <c r="E60" s="78">
        <v>2</v>
      </c>
    </row>
    <row r="61" spans="1:5" ht="15" customHeight="1" x14ac:dyDescent="0.25">
      <c r="A61" s="82">
        <v>48</v>
      </c>
      <c r="B61" s="83">
        <v>43103</v>
      </c>
      <c r="C61" s="76" t="s">
        <v>204</v>
      </c>
      <c r="D61" s="84" t="s">
        <v>2</v>
      </c>
      <c r="E61" s="78">
        <v>2</v>
      </c>
    </row>
    <row r="62" spans="1:5" ht="15" customHeight="1" x14ac:dyDescent="0.25">
      <c r="A62" s="82">
        <v>49</v>
      </c>
      <c r="B62" s="83">
        <v>42504</v>
      </c>
      <c r="C62" s="76" t="s">
        <v>205</v>
      </c>
      <c r="D62" s="84" t="s">
        <v>2</v>
      </c>
      <c r="E62" s="78">
        <v>2</v>
      </c>
    </row>
    <row r="63" spans="1:5" ht="15" customHeight="1" x14ac:dyDescent="0.25">
      <c r="A63" s="82">
        <v>50</v>
      </c>
      <c r="B63" s="83">
        <v>42505</v>
      </c>
      <c r="C63" s="76" t="s">
        <v>206</v>
      </c>
      <c r="D63" s="84" t="s">
        <v>2</v>
      </c>
      <c r="E63" s="78">
        <v>2</v>
      </c>
    </row>
    <row r="64" spans="1:5" ht="15" customHeight="1" x14ac:dyDescent="0.25">
      <c r="A64" s="82"/>
      <c r="B64" s="73" t="s">
        <v>207</v>
      </c>
      <c r="C64" s="73"/>
      <c r="D64" s="73"/>
      <c r="E64" s="78"/>
    </row>
    <row r="65" spans="1:5" ht="15" customHeight="1" x14ac:dyDescent="0.25">
      <c r="A65" s="82">
        <v>51</v>
      </c>
      <c r="B65" s="75" t="s">
        <v>102</v>
      </c>
      <c r="C65" s="76" t="s">
        <v>103</v>
      </c>
      <c r="D65" s="84" t="s">
        <v>2</v>
      </c>
      <c r="E65" s="86"/>
    </row>
    <row r="66" spans="1:5" ht="15" customHeight="1" x14ac:dyDescent="0.25">
      <c r="A66" s="82">
        <v>52</v>
      </c>
      <c r="B66" s="75" t="s">
        <v>102</v>
      </c>
      <c r="C66" s="76" t="s">
        <v>103</v>
      </c>
      <c r="D66" s="84" t="s">
        <v>2</v>
      </c>
      <c r="E66" s="86"/>
    </row>
    <row r="67" spans="1:5" ht="15" customHeight="1" x14ac:dyDescent="0.25">
      <c r="A67" s="82">
        <v>53</v>
      </c>
      <c r="B67" s="75" t="s">
        <v>102</v>
      </c>
      <c r="C67" s="76" t="s">
        <v>103</v>
      </c>
      <c r="D67" s="84" t="s">
        <v>2</v>
      </c>
      <c r="E67" s="86"/>
    </row>
    <row r="68" spans="1:5" ht="15" customHeight="1" x14ac:dyDescent="0.25">
      <c r="A68" s="82">
        <v>54</v>
      </c>
      <c r="B68" s="75" t="s">
        <v>102</v>
      </c>
      <c r="C68" s="76" t="s">
        <v>103</v>
      </c>
      <c r="D68" s="84" t="s">
        <v>2</v>
      </c>
      <c r="E68" s="86"/>
    </row>
    <row r="69" spans="1:5" ht="15" customHeight="1" x14ac:dyDescent="0.25">
      <c r="A69" s="82">
        <v>55</v>
      </c>
      <c r="B69" s="75" t="s">
        <v>102</v>
      </c>
      <c r="C69" s="76" t="s">
        <v>103</v>
      </c>
      <c r="D69" s="84" t="s">
        <v>2</v>
      </c>
      <c r="E69" s="86"/>
    </row>
    <row r="70" spans="1:5" ht="15" customHeight="1" x14ac:dyDescent="0.25">
      <c r="A70" s="71"/>
      <c r="B70" s="221" t="s">
        <v>123</v>
      </c>
      <c r="C70" s="221"/>
      <c r="D70" s="221"/>
      <c r="E70" s="221"/>
    </row>
    <row r="71" spans="1:5" ht="15" customHeight="1" x14ac:dyDescent="0.25">
      <c r="A71" s="71">
        <v>56</v>
      </c>
      <c r="B71" s="62">
        <v>42330</v>
      </c>
      <c r="C71" s="63" t="s">
        <v>124</v>
      </c>
      <c r="D71" s="59" t="s">
        <v>2</v>
      </c>
      <c r="E71" s="60">
        <v>6</v>
      </c>
    </row>
    <row r="72" spans="1:5" ht="15" customHeight="1" x14ac:dyDescent="0.25">
      <c r="A72" s="71"/>
      <c r="B72" s="221" t="s">
        <v>208</v>
      </c>
      <c r="C72" s="221"/>
      <c r="D72" s="221"/>
      <c r="E72" s="221"/>
    </row>
    <row r="73" spans="1:5" ht="15" customHeight="1" x14ac:dyDescent="0.25">
      <c r="A73" s="74">
        <v>57</v>
      </c>
      <c r="B73" s="62">
        <v>42331</v>
      </c>
      <c r="C73" s="63" t="s">
        <v>96</v>
      </c>
      <c r="D73" s="59" t="s">
        <v>2</v>
      </c>
      <c r="E73" s="50">
        <v>3</v>
      </c>
    </row>
    <row r="74" spans="1:5" ht="15" customHeight="1" x14ac:dyDescent="0.25">
      <c r="A74" s="74">
        <v>58</v>
      </c>
      <c r="B74" s="62">
        <v>42332</v>
      </c>
      <c r="C74" s="63" t="s">
        <v>97</v>
      </c>
      <c r="D74" s="59" t="s">
        <v>2</v>
      </c>
      <c r="E74" s="50">
        <v>3</v>
      </c>
    </row>
    <row r="75" spans="1:5" ht="15" customHeight="1" x14ac:dyDescent="0.25">
      <c r="A75" s="71">
        <v>59</v>
      </c>
      <c r="B75" s="62">
        <v>42333</v>
      </c>
      <c r="C75" s="63" t="s">
        <v>98</v>
      </c>
      <c r="D75" s="59" t="s">
        <v>2</v>
      </c>
      <c r="E75" s="50">
        <v>3</v>
      </c>
    </row>
    <row r="76" spans="1:5" ht="15" customHeight="1" x14ac:dyDescent="0.25">
      <c r="A76" s="74"/>
      <c r="B76" s="220" t="s">
        <v>210</v>
      </c>
      <c r="C76" s="220"/>
      <c r="D76" s="220"/>
      <c r="E76" s="220"/>
    </row>
    <row r="77" spans="1:5" ht="15" customHeight="1" x14ac:dyDescent="0.25">
      <c r="A77" s="74">
        <v>60</v>
      </c>
      <c r="B77" s="62">
        <v>10012</v>
      </c>
      <c r="C77" s="63" t="s">
        <v>91</v>
      </c>
      <c r="D77" s="59" t="s">
        <v>2</v>
      </c>
      <c r="E77" s="60">
        <v>6</v>
      </c>
    </row>
    <row r="78" spans="1:5" ht="15" customHeight="1" x14ac:dyDescent="0.25">
      <c r="A78" s="74">
        <v>61</v>
      </c>
      <c r="B78" s="62">
        <v>10014</v>
      </c>
      <c r="C78" s="63" t="s">
        <v>92</v>
      </c>
      <c r="D78" s="59" t="s">
        <v>2</v>
      </c>
      <c r="E78" s="60">
        <v>6</v>
      </c>
    </row>
    <row r="79" spans="1:5" ht="15" customHeight="1" x14ac:dyDescent="0.25">
      <c r="A79" s="74">
        <v>62</v>
      </c>
      <c r="B79" s="62">
        <v>10013</v>
      </c>
      <c r="C79" s="91" t="s">
        <v>93</v>
      </c>
      <c r="D79" s="59" t="s">
        <v>2</v>
      </c>
      <c r="E79" s="60">
        <v>6</v>
      </c>
    </row>
    <row r="80" spans="1:5" ht="15" customHeight="1" x14ac:dyDescent="0.25">
      <c r="A80" s="74">
        <v>63</v>
      </c>
      <c r="B80" s="62">
        <v>10077</v>
      </c>
      <c r="C80" s="92" t="s">
        <v>95</v>
      </c>
      <c r="D80" s="59" t="s">
        <v>2</v>
      </c>
      <c r="E80" s="60">
        <v>6</v>
      </c>
    </row>
    <row r="81" spans="1:5" ht="15" customHeight="1" x14ac:dyDescent="0.25">
      <c r="A81" s="74">
        <v>64</v>
      </c>
      <c r="B81" s="62">
        <v>10063</v>
      </c>
      <c r="C81" s="92" t="s">
        <v>112</v>
      </c>
      <c r="D81" s="59" t="s">
        <v>2</v>
      </c>
      <c r="E81" s="60">
        <v>6</v>
      </c>
    </row>
    <row r="82" spans="1:5" ht="15" customHeight="1" x14ac:dyDescent="0.25">
      <c r="A82" s="74">
        <v>65</v>
      </c>
      <c r="B82" s="62">
        <v>10064</v>
      </c>
      <c r="C82" s="92" t="s">
        <v>113</v>
      </c>
      <c r="D82" s="59" t="s">
        <v>2</v>
      </c>
      <c r="E82" s="60">
        <v>6</v>
      </c>
    </row>
    <row r="83" spans="1:5" ht="15" customHeight="1" x14ac:dyDescent="0.25">
      <c r="A83" s="74">
        <v>66</v>
      </c>
      <c r="B83" s="62">
        <v>10070</v>
      </c>
      <c r="C83" s="91" t="s">
        <v>114</v>
      </c>
      <c r="D83" s="59" t="s">
        <v>2</v>
      </c>
      <c r="E83" s="60">
        <v>6</v>
      </c>
    </row>
    <row r="84" spans="1:5" ht="15" customHeight="1" x14ac:dyDescent="0.25">
      <c r="A84" s="74">
        <v>67</v>
      </c>
      <c r="B84" s="62">
        <v>10073</v>
      </c>
      <c r="C84" s="91" t="s">
        <v>115</v>
      </c>
      <c r="D84" s="59" t="s">
        <v>2</v>
      </c>
      <c r="E84" s="60">
        <v>6</v>
      </c>
    </row>
    <row r="85" spans="1:5" ht="15" customHeight="1" x14ac:dyDescent="0.25">
      <c r="A85" s="74">
        <v>68</v>
      </c>
      <c r="B85" s="62">
        <v>10024</v>
      </c>
      <c r="C85" s="91" t="s">
        <v>122</v>
      </c>
      <c r="D85" s="59" t="s">
        <v>2</v>
      </c>
      <c r="E85" s="60">
        <v>6</v>
      </c>
    </row>
    <row r="86" spans="1:5" ht="15" customHeight="1" x14ac:dyDescent="0.25">
      <c r="A86" s="74">
        <v>69</v>
      </c>
      <c r="B86" s="62">
        <v>10074</v>
      </c>
      <c r="C86" s="91" t="s">
        <v>125</v>
      </c>
      <c r="D86" s="59" t="s">
        <v>2</v>
      </c>
      <c r="E86" s="60">
        <v>6</v>
      </c>
    </row>
    <row r="87" spans="1:5" ht="15" customHeight="1" x14ac:dyDescent="0.25">
      <c r="A87" s="74">
        <v>70</v>
      </c>
      <c r="B87" s="62">
        <v>10177</v>
      </c>
      <c r="C87" s="90" t="s">
        <v>211</v>
      </c>
      <c r="D87" s="59" t="s">
        <v>2</v>
      </c>
      <c r="E87" s="60">
        <v>6</v>
      </c>
    </row>
    <row r="88" spans="1:5" ht="15" customHeight="1" x14ac:dyDescent="0.25">
      <c r="A88" s="74"/>
      <c r="B88" s="220" t="s">
        <v>209</v>
      </c>
      <c r="C88" s="220"/>
      <c r="D88" s="220"/>
      <c r="E88" s="220"/>
    </row>
    <row r="89" spans="1:5" ht="15" customHeight="1" x14ac:dyDescent="0.25">
      <c r="A89" s="74">
        <v>71</v>
      </c>
      <c r="B89" s="62">
        <v>10012</v>
      </c>
      <c r="C89" s="63" t="s">
        <v>91</v>
      </c>
      <c r="D89" s="59" t="s">
        <v>2</v>
      </c>
      <c r="E89" s="60">
        <v>6</v>
      </c>
    </row>
    <row r="90" spans="1:5" ht="15" customHeight="1" x14ac:dyDescent="0.25">
      <c r="A90" s="74">
        <v>72</v>
      </c>
      <c r="B90" s="62">
        <v>10014</v>
      </c>
      <c r="C90" s="63" t="s">
        <v>92</v>
      </c>
      <c r="D90" s="59" t="s">
        <v>2</v>
      </c>
      <c r="E90" s="60">
        <v>6</v>
      </c>
    </row>
    <row r="91" spans="1:5" ht="15" customHeight="1" x14ac:dyDescent="0.25">
      <c r="A91" s="74">
        <v>73</v>
      </c>
      <c r="B91" s="62">
        <v>10015</v>
      </c>
      <c r="C91" s="63" t="s">
        <v>94</v>
      </c>
      <c r="D91" s="59" t="s">
        <v>2</v>
      </c>
      <c r="E91" s="60">
        <v>6</v>
      </c>
    </row>
    <row r="92" spans="1:5" ht="15" customHeight="1" x14ac:dyDescent="0.25">
      <c r="A92" s="74">
        <v>74</v>
      </c>
      <c r="B92" s="62">
        <v>10072</v>
      </c>
      <c r="C92" s="63" t="s">
        <v>116</v>
      </c>
      <c r="D92" s="59" t="s">
        <v>2</v>
      </c>
      <c r="E92" s="60">
        <v>6</v>
      </c>
    </row>
    <row r="93" spans="1:5" ht="15" customHeight="1" x14ac:dyDescent="0.25">
      <c r="A93" s="74">
        <v>75</v>
      </c>
      <c r="B93" s="62">
        <v>90505</v>
      </c>
      <c r="C93" s="63" t="s">
        <v>117</v>
      </c>
      <c r="D93" s="59" t="s">
        <v>2</v>
      </c>
      <c r="E93" s="60">
        <v>6</v>
      </c>
    </row>
    <row r="94" spans="1:5" ht="15" customHeight="1" x14ac:dyDescent="0.25">
      <c r="A94" s="74">
        <v>76</v>
      </c>
      <c r="B94" s="62">
        <v>10161</v>
      </c>
      <c r="C94" s="63" t="s">
        <v>118</v>
      </c>
      <c r="D94" s="59" t="s">
        <v>2</v>
      </c>
      <c r="E94" s="60">
        <v>6</v>
      </c>
    </row>
    <row r="95" spans="1:5" ht="15" customHeight="1" x14ac:dyDescent="0.25">
      <c r="A95" s="74">
        <v>77</v>
      </c>
      <c r="B95" s="62">
        <v>10009</v>
      </c>
      <c r="C95" s="63" t="s">
        <v>119</v>
      </c>
      <c r="D95" s="59" t="s">
        <v>2</v>
      </c>
      <c r="E95" s="60">
        <v>6</v>
      </c>
    </row>
    <row r="96" spans="1:5" ht="15" customHeight="1" x14ac:dyDescent="0.25">
      <c r="A96" s="74">
        <v>78</v>
      </c>
      <c r="B96" s="62">
        <v>10073</v>
      </c>
      <c r="C96" s="63" t="s">
        <v>120</v>
      </c>
      <c r="D96" s="59" t="s">
        <v>2</v>
      </c>
      <c r="E96" s="60">
        <v>6</v>
      </c>
    </row>
    <row r="97" spans="1:5" ht="15" customHeight="1" x14ac:dyDescent="0.25">
      <c r="A97" s="74">
        <v>79</v>
      </c>
      <c r="B97" s="62">
        <v>10024</v>
      </c>
      <c r="C97" s="63" t="s">
        <v>122</v>
      </c>
      <c r="D97" s="59" t="s">
        <v>2</v>
      </c>
      <c r="E97" s="60">
        <v>6</v>
      </c>
    </row>
    <row r="98" spans="1:5" ht="15" customHeight="1" x14ac:dyDescent="0.25">
      <c r="A98" s="74"/>
      <c r="B98" s="220" t="s">
        <v>129</v>
      </c>
      <c r="C98" s="220"/>
      <c r="D98" s="220"/>
      <c r="E98" s="220"/>
    </row>
    <row r="99" spans="1:5" ht="15" customHeight="1" x14ac:dyDescent="0.25">
      <c r="A99" s="74">
        <v>80</v>
      </c>
      <c r="B99" s="62">
        <v>10012</v>
      </c>
      <c r="C99" s="76" t="s">
        <v>91</v>
      </c>
      <c r="D99" s="59" t="s">
        <v>2</v>
      </c>
      <c r="E99" s="68">
        <v>6</v>
      </c>
    </row>
    <row r="100" spans="1:5" ht="15" customHeight="1" x14ac:dyDescent="0.25">
      <c r="A100" s="74">
        <v>81</v>
      </c>
      <c r="B100" s="62">
        <v>10014</v>
      </c>
      <c r="C100" s="76" t="s">
        <v>92</v>
      </c>
      <c r="D100" s="59" t="s">
        <v>2</v>
      </c>
      <c r="E100" s="68">
        <v>6</v>
      </c>
    </row>
    <row r="101" spans="1:5" ht="15" customHeight="1" x14ac:dyDescent="0.25">
      <c r="A101" s="74">
        <v>82</v>
      </c>
      <c r="B101" s="89">
        <v>10013</v>
      </c>
      <c r="C101" s="91" t="s">
        <v>93</v>
      </c>
      <c r="D101" s="59" t="s">
        <v>2</v>
      </c>
      <c r="E101" s="68">
        <v>6</v>
      </c>
    </row>
    <row r="102" spans="1:5" ht="15" customHeight="1" x14ac:dyDescent="0.25">
      <c r="A102" s="74">
        <v>83</v>
      </c>
      <c r="B102" s="93">
        <v>10023</v>
      </c>
      <c r="C102" s="92" t="s">
        <v>121</v>
      </c>
      <c r="D102" s="59" t="s">
        <v>2</v>
      </c>
      <c r="E102" s="68">
        <v>6</v>
      </c>
    </row>
    <row r="103" spans="1:5" ht="15" customHeight="1" x14ac:dyDescent="0.25">
      <c r="A103" s="74">
        <v>84</v>
      </c>
      <c r="B103" s="94">
        <v>10024</v>
      </c>
      <c r="C103" s="91" t="s">
        <v>122</v>
      </c>
      <c r="D103" s="59" t="s">
        <v>2</v>
      </c>
      <c r="E103" s="68">
        <v>6</v>
      </c>
    </row>
    <row r="104" spans="1:5" ht="15" customHeight="1" x14ac:dyDescent="0.25">
      <c r="A104" s="74">
        <v>85</v>
      </c>
      <c r="B104" s="95">
        <v>10177</v>
      </c>
      <c r="C104" s="90" t="s">
        <v>211</v>
      </c>
      <c r="D104" s="59" t="s">
        <v>2</v>
      </c>
      <c r="E104" s="68">
        <v>6</v>
      </c>
    </row>
    <row r="105" spans="1:5" ht="15" customHeight="1" x14ac:dyDescent="0.25">
      <c r="A105" s="74">
        <v>86</v>
      </c>
      <c r="B105" s="96">
        <v>10073</v>
      </c>
      <c r="C105" s="91" t="s">
        <v>120</v>
      </c>
      <c r="D105" s="59" t="s">
        <v>2</v>
      </c>
      <c r="E105" s="68">
        <v>6</v>
      </c>
    </row>
    <row r="106" spans="1:5" ht="15" customHeight="1" x14ac:dyDescent="0.25">
      <c r="A106" s="74">
        <v>87</v>
      </c>
      <c r="B106" s="95">
        <v>10009</v>
      </c>
      <c r="C106" s="91" t="s">
        <v>119</v>
      </c>
      <c r="D106" s="59" t="s">
        <v>2</v>
      </c>
      <c r="E106" s="68">
        <v>6</v>
      </c>
    </row>
    <row r="107" spans="1:5" ht="15" customHeight="1" x14ac:dyDescent="0.25">
      <c r="A107" s="74">
        <v>88</v>
      </c>
      <c r="B107" s="62">
        <v>10070</v>
      </c>
      <c r="C107" s="91" t="s">
        <v>114</v>
      </c>
      <c r="D107" s="59" t="s">
        <v>2</v>
      </c>
      <c r="E107" s="60">
        <v>6</v>
      </c>
    </row>
  </sheetData>
  <sheetProtection algorithmName="SHA-512" hashValue="P3FaR020/xVujRy+Kznp1e+KFWlibJXMdCYSkFzRsOOeovFIGaQbzUVIQ7Z4tqev4nxK49llIgpXUpLsOLd6Gg==" saltValue="GrvJlMjbnjQb1IsfTRfjKg==" spinCount="100000" sheet="1" selectLockedCells="1"/>
  <protectedRanges>
    <protectedRange sqref="G1:H2 A1:F3 F4" name="Anlage_2_1"/>
    <protectedRange sqref="A4:E4" name="Anlage_2"/>
  </protectedRanges>
  <sortState xmlns:xlrd2="http://schemas.microsoft.com/office/spreadsheetml/2017/richdata2" ref="A7:E166">
    <sortCondition ref="D7:D166"/>
  </sortState>
  <mergeCells count="9">
    <mergeCell ref="B76:E76"/>
    <mergeCell ref="B98:E98"/>
    <mergeCell ref="B72:E72"/>
    <mergeCell ref="B88:E88"/>
    <mergeCell ref="A1:E3"/>
    <mergeCell ref="B5:E5"/>
    <mergeCell ref="B15:E15"/>
    <mergeCell ref="B45:E45"/>
    <mergeCell ref="B70:E70"/>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1"/>
  <sheetViews>
    <sheetView zoomScaleNormal="100" workbookViewId="0">
      <pane ySplit="4" topLeftCell="A5" activePane="bottomLeft" state="frozen"/>
      <selection pane="bottomLeft" activeCell="C9" sqref="C9"/>
    </sheetView>
  </sheetViews>
  <sheetFormatPr baseColWidth="10" defaultColWidth="11" defaultRowHeight="15" customHeight="1" x14ac:dyDescent="0.25"/>
  <cols>
    <col min="1" max="1" width="6.625" style="65" customWidth="1"/>
    <col min="2" max="2" width="7.625" style="66" customWidth="1"/>
    <col min="3" max="3" width="67.875" style="66" customWidth="1"/>
    <col min="4" max="4" width="13.625" style="54" customWidth="1"/>
    <col min="5" max="5" width="6.625" style="65" customWidth="1"/>
    <col min="6" max="6" width="10" style="61" customWidth="1"/>
    <col min="7" max="7" width="14.625" style="55" bestFit="1" customWidth="1"/>
    <col min="8" max="16384" width="11" style="55"/>
  </cols>
  <sheetData>
    <row r="1" spans="1:8" ht="15" customHeight="1" x14ac:dyDescent="0.25">
      <c r="A1" s="222" t="s">
        <v>151</v>
      </c>
      <c r="B1" s="222"/>
      <c r="C1" s="222"/>
      <c r="D1" s="222"/>
      <c r="E1" s="222"/>
      <c r="F1" s="48"/>
      <c r="G1" s="54" t="s">
        <v>14</v>
      </c>
      <c r="H1" s="97" t="s">
        <v>226</v>
      </c>
    </row>
    <row r="2" spans="1:8" ht="15" customHeight="1" x14ac:dyDescent="0.25">
      <c r="A2" s="222"/>
      <c r="B2" s="222"/>
      <c r="C2" s="222"/>
      <c r="D2" s="222"/>
      <c r="E2" s="222"/>
      <c r="F2" s="48"/>
      <c r="G2" s="54" t="s">
        <v>13</v>
      </c>
      <c r="H2" s="56">
        <v>4</v>
      </c>
    </row>
    <row r="3" spans="1:8" ht="15" customHeight="1" x14ac:dyDescent="0.25">
      <c r="A3" s="223"/>
      <c r="B3" s="223"/>
      <c r="C3" s="223"/>
      <c r="D3" s="223"/>
      <c r="E3" s="223"/>
      <c r="F3" s="49"/>
    </row>
    <row r="4" spans="1:8" s="54" customFormat="1" ht="15" customHeight="1" x14ac:dyDescent="0.25">
      <c r="A4" s="99" t="s">
        <v>0</v>
      </c>
      <c r="B4" s="100" t="s">
        <v>253</v>
      </c>
      <c r="C4" s="101" t="s">
        <v>2</v>
      </c>
      <c r="D4" s="102" t="s">
        <v>68</v>
      </c>
      <c r="E4" s="103" t="s">
        <v>254</v>
      </c>
      <c r="F4" s="57"/>
    </row>
    <row r="5" spans="1:8" s="69" customFormat="1" ht="15" customHeight="1" x14ac:dyDescent="0.25">
      <c r="A5" s="225"/>
      <c r="B5" s="225"/>
      <c r="C5" s="225"/>
      <c r="D5" s="225"/>
      <c r="E5" s="225"/>
      <c r="F5" s="70"/>
    </row>
    <row r="6" spans="1:8" s="69" customFormat="1" ht="15" customHeight="1" x14ac:dyDescent="0.25">
      <c r="A6" s="110"/>
      <c r="B6" s="226" t="s">
        <v>152</v>
      </c>
      <c r="C6" s="227"/>
      <c r="D6" s="227"/>
      <c r="E6" s="228"/>
      <c r="F6" s="53"/>
    </row>
    <row r="7" spans="1:8" s="69" customFormat="1" ht="15" customHeight="1" x14ac:dyDescent="0.25">
      <c r="A7" s="110"/>
      <c r="B7" s="111"/>
      <c r="C7" s="111" t="s">
        <v>257</v>
      </c>
      <c r="D7" s="112"/>
      <c r="E7" s="113"/>
      <c r="F7" s="70"/>
    </row>
    <row r="8" spans="1:8" s="69" customFormat="1" ht="15" customHeight="1" x14ac:dyDescent="0.25">
      <c r="A8" s="110"/>
      <c r="B8" s="111"/>
      <c r="C8" s="111" t="s">
        <v>258</v>
      </c>
      <c r="D8" s="112"/>
      <c r="E8" s="113"/>
      <c r="F8" s="70"/>
    </row>
    <row r="9" spans="1:8" s="69" customFormat="1" ht="15" customHeight="1" x14ac:dyDescent="0.25">
      <c r="A9" s="110">
        <v>1</v>
      </c>
      <c r="B9" s="114"/>
      <c r="C9" s="115"/>
      <c r="D9" s="116" t="s">
        <v>2</v>
      </c>
      <c r="E9" s="117">
        <v>9</v>
      </c>
      <c r="F9" s="70"/>
    </row>
    <row r="10" spans="1:8" s="69" customFormat="1" ht="15" customHeight="1" x14ac:dyDescent="0.25">
      <c r="A10" s="110"/>
      <c r="B10" s="111"/>
      <c r="C10" s="111" t="s">
        <v>159</v>
      </c>
      <c r="D10" s="112"/>
      <c r="E10" s="113"/>
      <c r="F10" s="70"/>
    </row>
    <row r="11" spans="1:8" s="69" customFormat="1" ht="15" customHeight="1" x14ac:dyDescent="0.25">
      <c r="A11" s="110">
        <v>2</v>
      </c>
      <c r="B11" s="117">
        <v>43112</v>
      </c>
      <c r="C11" s="118" t="s">
        <v>227</v>
      </c>
      <c r="D11" s="116" t="s">
        <v>2</v>
      </c>
      <c r="E11" s="117">
        <v>9</v>
      </c>
      <c r="F11" s="70"/>
    </row>
    <row r="12" spans="1:8" s="69" customFormat="1" ht="15" customHeight="1" x14ac:dyDescent="0.25">
      <c r="A12" s="110">
        <v>3</v>
      </c>
      <c r="B12" s="117">
        <v>43116</v>
      </c>
      <c r="C12" s="118" t="s">
        <v>259</v>
      </c>
      <c r="D12" s="116" t="s">
        <v>2</v>
      </c>
      <c r="E12" s="117">
        <v>9</v>
      </c>
      <c r="F12" s="70"/>
    </row>
    <row r="13" spans="1:8" s="69" customFormat="1" ht="15" customHeight="1" x14ac:dyDescent="0.25">
      <c r="A13" s="110">
        <v>4</v>
      </c>
      <c r="B13" s="117">
        <v>42511</v>
      </c>
      <c r="C13" s="118" t="s">
        <v>228</v>
      </c>
      <c r="D13" s="116" t="s">
        <v>2</v>
      </c>
      <c r="E13" s="117">
        <v>9</v>
      </c>
    </row>
    <row r="14" spans="1:8" s="69" customFormat="1" ht="15" customHeight="1" x14ac:dyDescent="0.25">
      <c r="A14" s="110">
        <v>5</v>
      </c>
      <c r="B14" s="117">
        <v>43325</v>
      </c>
      <c r="C14" s="118" t="s">
        <v>229</v>
      </c>
      <c r="D14" s="116" t="s">
        <v>2</v>
      </c>
      <c r="E14" s="117">
        <v>9</v>
      </c>
      <c r="F14" s="53"/>
    </row>
    <row r="15" spans="1:8" s="69" customFormat="1" ht="15" customHeight="1" x14ac:dyDescent="0.25">
      <c r="A15" s="110">
        <v>6</v>
      </c>
      <c r="B15" s="117">
        <v>42512</v>
      </c>
      <c r="C15" s="118" t="s">
        <v>230</v>
      </c>
      <c r="D15" s="116" t="s">
        <v>2</v>
      </c>
      <c r="E15" s="117">
        <v>9</v>
      </c>
      <c r="F15" s="70"/>
    </row>
    <row r="16" spans="1:8" s="69" customFormat="1" ht="15" customHeight="1" x14ac:dyDescent="0.25">
      <c r="A16" s="110">
        <v>7</v>
      </c>
      <c r="B16" s="117">
        <v>42513</v>
      </c>
      <c r="C16" s="118" t="s">
        <v>231</v>
      </c>
      <c r="D16" s="116" t="s">
        <v>2</v>
      </c>
      <c r="E16" s="117">
        <v>9</v>
      </c>
      <c r="F16" s="53"/>
    </row>
    <row r="17" spans="1:5" ht="15" customHeight="1" x14ac:dyDescent="0.25">
      <c r="A17" s="110">
        <v>8</v>
      </c>
      <c r="B17" s="117">
        <v>43125</v>
      </c>
      <c r="C17" s="118" t="s">
        <v>232</v>
      </c>
      <c r="D17" s="116" t="s">
        <v>2</v>
      </c>
      <c r="E17" s="117">
        <v>9</v>
      </c>
    </row>
    <row r="18" spans="1:5" ht="15" customHeight="1" x14ac:dyDescent="0.25">
      <c r="A18" s="110">
        <v>9</v>
      </c>
      <c r="B18" s="117">
        <v>43120</v>
      </c>
      <c r="C18" s="118" t="s">
        <v>233</v>
      </c>
      <c r="D18" s="116" t="s">
        <v>2</v>
      </c>
      <c r="E18" s="117">
        <v>9</v>
      </c>
    </row>
    <row r="19" spans="1:5" ht="15" customHeight="1" x14ac:dyDescent="0.25">
      <c r="A19" s="110">
        <v>10</v>
      </c>
      <c r="B19" s="117">
        <v>43429</v>
      </c>
      <c r="C19" s="118" t="s">
        <v>234</v>
      </c>
      <c r="D19" s="116" t="s">
        <v>2</v>
      </c>
      <c r="E19" s="117">
        <v>9</v>
      </c>
    </row>
    <row r="20" spans="1:5" ht="15" customHeight="1" x14ac:dyDescent="0.25">
      <c r="A20" s="110">
        <v>11</v>
      </c>
      <c r="B20" s="117">
        <v>43154</v>
      </c>
      <c r="C20" s="118" t="s">
        <v>235</v>
      </c>
      <c r="D20" s="116" t="s">
        <v>2</v>
      </c>
      <c r="E20" s="117">
        <v>9</v>
      </c>
    </row>
    <row r="21" spans="1:5" ht="15" customHeight="1" x14ac:dyDescent="0.25">
      <c r="A21" s="110">
        <v>12</v>
      </c>
      <c r="B21" s="117">
        <v>43340</v>
      </c>
      <c r="C21" s="118" t="s">
        <v>236</v>
      </c>
      <c r="D21" s="116" t="s">
        <v>2</v>
      </c>
      <c r="E21" s="117">
        <v>9</v>
      </c>
    </row>
    <row r="22" spans="1:5" ht="15" customHeight="1" x14ac:dyDescent="0.25">
      <c r="A22" s="110">
        <v>13</v>
      </c>
      <c r="B22" s="117">
        <v>42155</v>
      </c>
      <c r="C22" s="118" t="s">
        <v>237</v>
      </c>
      <c r="D22" s="116" t="s">
        <v>2</v>
      </c>
      <c r="E22" s="117">
        <v>9</v>
      </c>
    </row>
    <row r="23" spans="1:5" ht="15" customHeight="1" x14ac:dyDescent="0.25">
      <c r="A23" s="110">
        <v>14</v>
      </c>
      <c r="B23" s="117">
        <v>42514</v>
      </c>
      <c r="C23" s="118" t="s">
        <v>238</v>
      </c>
      <c r="D23" s="116" t="s">
        <v>2</v>
      </c>
      <c r="E23" s="117">
        <v>9</v>
      </c>
    </row>
    <row r="24" spans="1:5" ht="15" customHeight="1" x14ac:dyDescent="0.25">
      <c r="A24" s="110">
        <v>15</v>
      </c>
      <c r="B24" s="117">
        <v>43126</v>
      </c>
      <c r="C24" s="118" t="s">
        <v>239</v>
      </c>
      <c r="D24" s="116" t="s">
        <v>2</v>
      </c>
      <c r="E24" s="117">
        <v>9</v>
      </c>
    </row>
    <row r="25" spans="1:5" ht="15" customHeight="1" x14ac:dyDescent="0.25">
      <c r="A25" s="110">
        <v>16</v>
      </c>
      <c r="B25" s="117">
        <v>42515</v>
      </c>
      <c r="C25" s="118" t="s">
        <v>240</v>
      </c>
      <c r="D25" s="116" t="s">
        <v>2</v>
      </c>
      <c r="E25" s="117">
        <v>9</v>
      </c>
    </row>
    <row r="26" spans="1:5" ht="15" customHeight="1" x14ac:dyDescent="0.25">
      <c r="A26" s="110">
        <v>17</v>
      </c>
      <c r="B26" s="117">
        <v>42516</v>
      </c>
      <c r="C26" s="118" t="s">
        <v>241</v>
      </c>
      <c r="D26" s="116" t="s">
        <v>2</v>
      </c>
      <c r="E26" s="117">
        <v>9</v>
      </c>
    </row>
    <row r="27" spans="1:5" ht="15" customHeight="1" x14ac:dyDescent="0.25">
      <c r="A27" s="110">
        <v>18</v>
      </c>
      <c r="B27" s="117">
        <v>42517</v>
      </c>
      <c r="C27" s="118" t="s">
        <v>242</v>
      </c>
      <c r="D27" s="116" t="s">
        <v>2</v>
      </c>
      <c r="E27" s="117">
        <v>9</v>
      </c>
    </row>
    <row r="28" spans="1:5" ht="15" customHeight="1" x14ac:dyDescent="0.25">
      <c r="A28" s="110">
        <v>19</v>
      </c>
      <c r="B28" s="117">
        <v>43314</v>
      </c>
      <c r="C28" s="118" t="s">
        <v>243</v>
      </c>
      <c r="D28" s="116" t="s">
        <v>2</v>
      </c>
      <c r="E28" s="117">
        <v>9</v>
      </c>
    </row>
    <row r="29" spans="1:5" ht="15" customHeight="1" x14ac:dyDescent="0.25">
      <c r="A29" s="110">
        <v>20</v>
      </c>
      <c r="B29" s="117">
        <v>43323</v>
      </c>
      <c r="C29" s="118" t="s">
        <v>244</v>
      </c>
      <c r="D29" s="116" t="s">
        <v>2</v>
      </c>
      <c r="E29" s="117">
        <v>9</v>
      </c>
    </row>
    <row r="30" spans="1:5" ht="15" customHeight="1" x14ac:dyDescent="0.25">
      <c r="A30" s="110">
        <v>21</v>
      </c>
      <c r="B30" s="117">
        <v>42518</v>
      </c>
      <c r="C30" s="118" t="s">
        <v>245</v>
      </c>
      <c r="D30" s="116" t="s">
        <v>2</v>
      </c>
      <c r="E30" s="117">
        <v>9</v>
      </c>
    </row>
    <row r="31" spans="1:5" ht="15" customHeight="1" x14ac:dyDescent="0.25">
      <c r="A31" s="110">
        <v>22</v>
      </c>
      <c r="B31" s="117">
        <v>43138</v>
      </c>
      <c r="C31" s="118" t="s">
        <v>246</v>
      </c>
      <c r="D31" s="116" t="s">
        <v>2</v>
      </c>
      <c r="E31" s="117">
        <v>9</v>
      </c>
    </row>
    <row r="32" spans="1:5" ht="15" customHeight="1" x14ac:dyDescent="0.25">
      <c r="A32" s="110"/>
      <c r="B32" s="111"/>
      <c r="C32" s="111" t="s">
        <v>260</v>
      </c>
      <c r="D32" s="112"/>
      <c r="E32" s="113"/>
    </row>
    <row r="33" spans="1:5" ht="15" customHeight="1" x14ac:dyDescent="0.25">
      <c r="A33" s="110">
        <v>23</v>
      </c>
      <c r="B33" s="117">
        <v>43301</v>
      </c>
      <c r="C33" s="118" t="s">
        <v>160</v>
      </c>
      <c r="D33" s="119" t="s">
        <v>2</v>
      </c>
      <c r="E33" s="120">
        <v>9</v>
      </c>
    </row>
    <row r="34" spans="1:5" ht="15" customHeight="1" x14ac:dyDescent="0.25">
      <c r="A34" s="110">
        <v>24</v>
      </c>
      <c r="B34" s="117">
        <v>42519</v>
      </c>
      <c r="C34" s="118" t="s">
        <v>161</v>
      </c>
      <c r="D34" s="119" t="s">
        <v>2</v>
      </c>
      <c r="E34" s="120">
        <v>9</v>
      </c>
    </row>
    <row r="35" spans="1:5" ht="15" customHeight="1" x14ac:dyDescent="0.25">
      <c r="A35" s="110">
        <v>25</v>
      </c>
      <c r="B35" s="117">
        <v>42520</v>
      </c>
      <c r="C35" s="118" t="s">
        <v>162</v>
      </c>
      <c r="D35" s="119" t="s">
        <v>2</v>
      </c>
      <c r="E35" s="120">
        <v>9</v>
      </c>
    </row>
    <row r="36" spans="1:5" ht="15" customHeight="1" x14ac:dyDescent="0.25">
      <c r="A36" s="110">
        <v>26</v>
      </c>
      <c r="B36" s="117">
        <v>42524</v>
      </c>
      <c r="C36" s="118" t="s">
        <v>163</v>
      </c>
      <c r="D36" s="119" t="s">
        <v>2</v>
      </c>
      <c r="E36" s="121"/>
    </row>
    <row r="37" spans="1:5" ht="15" customHeight="1" x14ac:dyDescent="0.25">
      <c r="A37" s="110">
        <v>27</v>
      </c>
      <c r="B37" s="117">
        <v>42525</v>
      </c>
      <c r="C37" s="118" t="s">
        <v>163</v>
      </c>
      <c r="D37" s="119" t="s">
        <v>2</v>
      </c>
      <c r="E37" s="121"/>
    </row>
    <row r="38" spans="1:5" ht="15" customHeight="1" x14ac:dyDescent="0.25">
      <c r="A38" s="110">
        <v>28</v>
      </c>
      <c r="B38" s="117">
        <v>42526</v>
      </c>
      <c r="C38" s="118" t="s">
        <v>163</v>
      </c>
      <c r="D38" s="119" t="s">
        <v>2</v>
      </c>
      <c r="E38" s="121"/>
    </row>
    <row r="39" spans="1:5" ht="15" customHeight="1" x14ac:dyDescent="0.25">
      <c r="A39" s="110">
        <v>29</v>
      </c>
      <c r="B39" s="117">
        <v>42527</v>
      </c>
      <c r="C39" s="118" t="s">
        <v>164</v>
      </c>
      <c r="D39" s="119" t="s">
        <v>2</v>
      </c>
      <c r="E39" s="121"/>
    </row>
    <row r="40" spans="1:5" ht="15" customHeight="1" x14ac:dyDescent="0.25">
      <c r="A40" s="110">
        <v>30</v>
      </c>
      <c r="B40" s="117">
        <v>42528</v>
      </c>
      <c r="C40" s="118" t="s">
        <v>164</v>
      </c>
      <c r="D40" s="119" t="s">
        <v>2</v>
      </c>
      <c r="E40" s="121"/>
    </row>
    <row r="41" spans="1:5" ht="15" customHeight="1" x14ac:dyDescent="0.25">
      <c r="A41" s="110">
        <v>31</v>
      </c>
      <c r="B41" s="117">
        <v>42529</v>
      </c>
      <c r="C41" s="118" t="s">
        <v>165</v>
      </c>
      <c r="D41" s="119" t="s">
        <v>2</v>
      </c>
      <c r="E41" s="121"/>
    </row>
    <row r="42" spans="1:5" ht="15" customHeight="1" x14ac:dyDescent="0.25">
      <c r="A42" s="110">
        <v>32</v>
      </c>
      <c r="B42" s="117">
        <v>42530</v>
      </c>
      <c r="C42" s="118" t="s">
        <v>165</v>
      </c>
      <c r="D42" s="119" t="s">
        <v>2</v>
      </c>
      <c r="E42" s="121"/>
    </row>
    <row r="43" spans="1:5" ht="15" customHeight="1" x14ac:dyDescent="0.25">
      <c r="A43" s="110">
        <v>33</v>
      </c>
      <c r="B43" s="117">
        <v>42547</v>
      </c>
      <c r="C43" s="118" t="s">
        <v>165</v>
      </c>
      <c r="D43" s="119" t="s">
        <v>2</v>
      </c>
      <c r="E43" s="121"/>
    </row>
    <row r="44" spans="1:5" ht="15" customHeight="1" x14ac:dyDescent="0.25">
      <c r="A44" s="110">
        <v>34</v>
      </c>
      <c r="B44" s="117">
        <v>42521</v>
      </c>
      <c r="C44" s="118" t="s">
        <v>166</v>
      </c>
      <c r="D44" s="119" t="s">
        <v>2</v>
      </c>
      <c r="E44" s="120">
        <v>9</v>
      </c>
    </row>
    <row r="45" spans="1:5" ht="15" customHeight="1" x14ac:dyDescent="0.25">
      <c r="A45" s="110">
        <v>35</v>
      </c>
      <c r="B45" s="117">
        <v>43345</v>
      </c>
      <c r="C45" s="118" t="s">
        <v>167</v>
      </c>
      <c r="D45" s="119" t="s">
        <v>2</v>
      </c>
      <c r="E45" s="120">
        <v>9</v>
      </c>
    </row>
    <row r="46" spans="1:5" ht="15" customHeight="1" x14ac:dyDescent="0.25">
      <c r="A46" s="110">
        <v>36</v>
      </c>
      <c r="B46" s="117">
        <v>43146</v>
      </c>
      <c r="C46" s="118" t="s">
        <v>168</v>
      </c>
      <c r="D46" s="119" t="s">
        <v>2</v>
      </c>
      <c r="E46" s="120">
        <v>9</v>
      </c>
    </row>
    <row r="47" spans="1:5" ht="15" customHeight="1" x14ac:dyDescent="0.25">
      <c r="A47" s="110">
        <v>37</v>
      </c>
      <c r="B47" s="117">
        <v>42531</v>
      </c>
      <c r="C47" s="118" t="s">
        <v>169</v>
      </c>
      <c r="D47" s="119" t="s">
        <v>2</v>
      </c>
      <c r="E47" s="121"/>
    </row>
    <row r="48" spans="1:5" ht="15" customHeight="1" x14ac:dyDescent="0.25">
      <c r="A48" s="110">
        <v>38</v>
      </c>
      <c r="B48" s="117">
        <v>42532</v>
      </c>
      <c r="C48" s="118" t="s">
        <v>169</v>
      </c>
      <c r="D48" s="119" t="s">
        <v>2</v>
      </c>
      <c r="E48" s="121"/>
    </row>
    <row r="49" spans="1:5" ht="15" customHeight="1" x14ac:dyDescent="0.25">
      <c r="A49" s="110">
        <v>39</v>
      </c>
      <c r="B49" s="117">
        <v>42546</v>
      </c>
      <c r="C49" s="118" t="s">
        <v>169</v>
      </c>
      <c r="D49" s="119" t="s">
        <v>2</v>
      </c>
      <c r="E49" s="121"/>
    </row>
    <row r="50" spans="1:5" ht="15" customHeight="1" x14ac:dyDescent="0.25">
      <c r="A50" s="110">
        <v>40</v>
      </c>
      <c r="B50" s="117">
        <v>42550</v>
      </c>
      <c r="C50" s="118" t="s">
        <v>169</v>
      </c>
      <c r="D50" s="119" t="s">
        <v>2</v>
      </c>
      <c r="E50" s="121"/>
    </row>
    <row r="51" spans="1:5" ht="15" customHeight="1" x14ac:dyDescent="0.25">
      <c r="A51" s="110">
        <v>41</v>
      </c>
      <c r="B51" s="117">
        <v>43369</v>
      </c>
      <c r="C51" s="118" t="s">
        <v>170</v>
      </c>
      <c r="D51" s="119" t="s">
        <v>2</v>
      </c>
      <c r="E51" s="120">
        <v>9</v>
      </c>
    </row>
    <row r="52" spans="1:5" ht="15" customHeight="1" x14ac:dyDescent="0.25">
      <c r="A52" s="110">
        <v>42</v>
      </c>
      <c r="B52" s="117">
        <v>43357</v>
      </c>
      <c r="C52" s="118" t="s">
        <v>261</v>
      </c>
      <c r="D52" s="119" t="s">
        <v>2</v>
      </c>
      <c r="E52" s="120">
        <v>9</v>
      </c>
    </row>
    <row r="53" spans="1:5" ht="15" customHeight="1" x14ac:dyDescent="0.25">
      <c r="A53" s="110">
        <v>43</v>
      </c>
      <c r="B53" s="117">
        <v>43311</v>
      </c>
      <c r="C53" s="118" t="s">
        <v>171</v>
      </c>
      <c r="D53" s="119" t="s">
        <v>2</v>
      </c>
      <c r="E53" s="120">
        <v>9</v>
      </c>
    </row>
    <row r="54" spans="1:5" ht="15" customHeight="1" x14ac:dyDescent="0.25">
      <c r="A54" s="110">
        <v>44</v>
      </c>
      <c r="B54" s="117">
        <v>42533</v>
      </c>
      <c r="C54" s="118" t="s">
        <v>172</v>
      </c>
      <c r="D54" s="119" t="s">
        <v>2</v>
      </c>
      <c r="E54" s="121"/>
    </row>
    <row r="55" spans="1:5" ht="15" customHeight="1" x14ac:dyDescent="0.25">
      <c r="A55" s="110">
        <v>45</v>
      </c>
      <c r="B55" s="117">
        <v>42534</v>
      </c>
      <c r="C55" s="118" t="s">
        <v>172</v>
      </c>
      <c r="D55" s="119" t="s">
        <v>2</v>
      </c>
      <c r="E55" s="121"/>
    </row>
    <row r="56" spans="1:5" ht="15" customHeight="1" x14ac:dyDescent="0.25">
      <c r="A56" s="110">
        <v>46</v>
      </c>
      <c r="B56" s="117">
        <v>42545</v>
      </c>
      <c r="C56" s="118" t="s">
        <v>172</v>
      </c>
      <c r="D56" s="119" t="s">
        <v>2</v>
      </c>
      <c r="E56" s="121"/>
    </row>
    <row r="57" spans="1:5" ht="15" customHeight="1" x14ac:dyDescent="0.25">
      <c r="A57" s="110">
        <v>47</v>
      </c>
      <c r="B57" s="117">
        <v>42522</v>
      </c>
      <c r="C57" s="118" t="s">
        <v>173</v>
      </c>
      <c r="D57" s="119" t="s">
        <v>2</v>
      </c>
      <c r="E57" s="120">
        <v>9</v>
      </c>
    </row>
    <row r="58" spans="1:5" ht="15" customHeight="1" x14ac:dyDescent="0.25">
      <c r="A58" s="110">
        <v>48</v>
      </c>
      <c r="B58" s="117">
        <v>43371</v>
      </c>
      <c r="C58" s="118" t="s">
        <v>174</v>
      </c>
      <c r="D58" s="119" t="s">
        <v>2</v>
      </c>
      <c r="E58" s="120">
        <v>9</v>
      </c>
    </row>
    <row r="59" spans="1:5" ht="15" customHeight="1" x14ac:dyDescent="0.25">
      <c r="A59" s="110">
        <v>49</v>
      </c>
      <c r="B59" s="117">
        <v>43316</v>
      </c>
      <c r="C59" s="118" t="s">
        <v>175</v>
      </c>
      <c r="D59" s="119" t="s">
        <v>2</v>
      </c>
      <c r="E59" s="120">
        <v>9</v>
      </c>
    </row>
    <row r="60" spans="1:5" ht="15" customHeight="1" x14ac:dyDescent="0.25">
      <c r="A60" s="110">
        <v>50</v>
      </c>
      <c r="B60" s="117">
        <v>42537</v>
      </c>
      <c r="C60" s="118" t="s">
        <v>176</v>
      </c>
      <c r="D60" s="119" t="s">
        <v>2</v>
      </c>
      <c r="E60" s="121"/>
    </row>
    <row r="61" spans="1:5" ht="15" customHeight="1" x14ac:dyDescent="0.25">
      <c r="A61" s="110">
        <v>51</v>
      </c>
      <c r="B61" s="117">
        <v>42538</v>
      </c>
      <c r="C61" s="118" t="s">
        <v>176</v>
      </c>
      <c r="D61" s="119" t="s">
        <v>2</v>
      </c>
      <c r="E61" s="121"/>
    </row>
    <row r="62" spans="1:5" ht="15" customHeight="1" x14ac:dyDescent="0.25">
      <c r="A62" s="110">
        <v>52</v>
      </c>
      <c r="B62" s="117">
        <v>42523</v>
      </c>
      <c r="C62" s="118" t="s">
        <v>177</v>
      </c>
      <c r="D62" s="119" t="s">
        <v>2</v>
      </c>
      <c r="E62" s="120">
        <v>9</v>
      </c>
    </row>
    <row r="63" spans="1:5" ht="15" customHeight="1" x14ac:dyDescent="0.25">
      <c r="A63" s="110">
        <v>53</v>
      </c>
      <c r="B63" s="117">
        <v>42524</v>
      </c>
      <c r="C63" s="118" t="s">
        <v>178</v>
      </c>
      <c r="D63" s="119" t="s">
        <v>2</v>
      </c>
      <c r="E63" s="120">
        <v>9</v>
      </c>
    </row>
    <row r="64" spans="1:5" ht="15" customHeight="1" x14ac:dyDescent="0.25">
      <c r="A64" s="110">
        <v>54</v>
      </c>
      <c r="B64" s="117">
        <v>42535</v>
      </c>
      <c r="C64" s="118" t="s">
        <v>179</v>
      </c>
      <c r="D64" s="119" t="s">
        <v>2</v>
      </c>
      <c r="E64" s="121"/>
    </row>
    <row r="65" spans="1:5" ht="15" customHeight="1" x14ac:dyDescent="0.25">
      <c r="A65" s="110">
        <v>55</v>
      </c>
      <c r="B65" s="117">
        <v>42536</v>
      </c>
      <c r="C65" s="118" t="s">
        <v>179</v>
      </c>
      <c r="D65" s="119" t="s">
        <v>2</v>
      </c>
      <c r="E65" s="121"/>
    </row>
    <row r="66" spans="1:5" ht="15" customHeight="1" x14ac:dyDescent="0.25">
      <c r="A66" s="110">
        <v>56</v>
      </c>
      <c r="B66" s="117">
        <v>42551</v>
      </c>
      <c r="C66" s="118" t="s">
        <v>179</v>
      </c>
      <c r="D66" s="119" t="s">
        <v>2</v>
      </c>
      <c r="E66" s="121"/>
    </row>
    <row r="67" spans="1:5" ht="15" customHeight="1" x14ac:dyDescent="0.25">
      <c r="A67" s="110">
        <v>57</v>
      </c>
      <c r="B67" s="122">
        <v>43379</v>
      </c>
      <c r="C67" s="118" t="s">
        <v>180</v>
      </c>
      <c r="D67" s="119" t="s">
        <v>2</v>
      </c>
      <c r="E67" s="120">
        <v>9</v>
      </c>
    </row>
    <row r="68" spans="1:5" ht="15" customHeight="1" x14ac:dyDescent="0.25">
      <c r="A68" s="110">
        <v>58</v>
      </c>
      <c r="B68" s="117">
        <v>42392</v>
      </c>
      <c r="C68" s="118" t="s">
        <v>181</v>
      </c>
      <c r="D68" s="119" t="s">
        <v>2</v>
      </c>
      <c r="E68" s="120">
        <v>9</v>
      </c>
    </row>
    <row r="69" spans="1:5" ht="15" customHeight="1" x14ac:dyDescent="0.25">
      <c r="A69" s="110">
        <v>59</v>
      </c>
      <c r="B69" s="117">
        <v>43143</v>
      </c>
      <c r="C69" s="118" t="s">
        <v>182</v>
      </c>
      <c r="D69" s="119" t="s">
        <v>2</v>
      </c>
      <c r="E69" s="120">
        <v>9</v>
      </c>
    </row>
    <row r="70" spans="1:5" ht="15" customHeight="1" x14ac:dyDescent="0.25">
      <c r="A70" s="110">
        <v>60</v>
      </c>
      <c r="B70" s="117">
        <v>42539</v>
      </c>
      <c r="C70" s="118" t="s">
        <v>183</v>
      </c>
      <c r="D70" s="119" t="s">
        <v>2</v>
      </c>
      <c r="E70" s="121"/>
    </row>
    <row r="71" spans="1:5" ht="15" customHeight="1" x14ac:dyDescent="0.25">
      <c r="A71" s="110">
        <v>61</v>
      </c>
      <c r="B71" s="117">
        <v>42540</v>
      </c>
      <c r="C71" s="118" t="s">
        <v>183</v>
      </c>
      <c r="D71" s="119" t="s">
        <v>2</v>
      </c>
      <c r="E71" s="121"/>
    </row>
    <row r="72" spans="1:5" ht="15" customHeight="1" x14ac:dyDescent="0.25">
      <c r="A72" s="110">
        <v>62</v>
      </c>
      <c r="B72" s="117">
        <v>43319</v>
      </c>
      <c r="C72" s="118" t="s">
        <v>184</v>
      </c>
      <c r="D72" s="119" t="s">
        <v>2</v>
      </c>
      <c r="E72" s="120">
        <v>9</v>
      </c>
    </row>
    <row r="73" spans="1:5" ht="15" customHeight="1" x14ac:dyDescent="0.25">
      <c r="A73" s="110">
        <v>63</v>
      </c>
      <c r="B73" s="117">
        <v>42406</v>
      </c>
      <c r="C73" s="118" t="s">
        <v>185</v>
      </c>
      <c r="D73" s="119" t="s">
        <v>2</v>
      </c>
      <c r="E73" s="120">
        <v>9</v>
      </c>
    </row>
    <row r="74" spans="1:5" ht="15" customHeight="1" x14ac:dyDescent="0.25">
      <c r="A74" s="110">
        <v>64</v>
      </c>
      <c r="B74" s="117">
        <v>42541</v>
      </c>
      <c r="C74" s="118" t="s">
        <v>186</v>
      </c>
      <c r="D74" s="119" t="s">
        <v>2</v>
      </c>
      <c r="E74" s="121"/>
    </row>
    <row r="75" spans="1:5" ht="15" customHeight="1" x14ac:dyDescent="0.25">
      <c r="A75" s="110">
        <v>65</v>
      </c>
      <c r="B75" s="117">
        <v>42542</v>
      </c>
      <c r="C75" s="118" t="s">
        <v>186</v>
      </c>
      <c r="D75" s="119" t="s">
        <v>2</v>
      </c>
      <c r="E75" s="121"/>
    </row>
    <row r="76" spans="1:5" ht="15" customHeight="1" x14ac:dyDescent="0.25">
      <c r="A76" s="110">
        <v>66</v>
      </c>
      <c r="B76" s="117">
        <v>42548</v>
      </c>
      <c r="C76" s="118" t="s">
        <v>186</v>
      </c>
      <c r="D76" s="119" t="s">
        <v>2</v>
      </c>
      <c r="E76" s="121"/>
    </row>
    <row r="77" spans="1:5" ht="15" customHeight="1" x14ac:dyDescent="0.25">
      <c r="A77" s="110">
        <v>67</v>
      </c>
      <c r="B77" s="117">
        <v>42543</v>
      </c>
      <c r="C77" s="118" t="s">
        <v>187</v>
      </c>
      <c r="D77" s="119" t="s">
        <v>2</v>
      </c>
      <c r="E77" s="121"/>
    </row>
    <row r="78" spans="1:5" ht="15" customHeight="1" x14ac:dyDescent="0.25">
      <c r="A78" s="110">
        <v>68</v>
      </c>
      <c r="B78" s="117">
        <v>42544</v>
      </c>
      <c r="C78" s="118" t="s">
        <v>187</v>
      </c>
      <c r="D78" s="119" t="s">
        <v>2</v>
      </c>
      <c r="E78" s="121"/>
    </row>
    <row r="79" spans="1:5" ht="15" customHeight="1" x14ac:dyDescent="0.25">
      <c r="A79" s="110">
        <v>69</v>
      </c>
      <c r="B79" s="117">
        <v>42549</v>
      </c>
      <c r="C79" s="118" t="s">
        <v>187</v>
      </c>
      <c r="D79" s="119" t="s">
        <v>2</v>
      </c>
      <c r="E79" s="121"/>
    </row>
    <row r="80" spans="1:5" ht="15" customHeight="1" x14ac:dyDescent="0.25">
      <c r="A80" s="110">
        <v>70</v>
      </c>
      <c r="B80" s="117">
        <v>71108</v>
      </c>
      <c r="C80" s="118" t="s">
        <v>262</v>
      </c>
      <c r="D80" s="119" t="s">
        <v>2</v>
      </c>
      <c r="E80" s="121"/>
    </row>
    <row r="81" spans="1:5" ht="15" customHeight="1" x14ac:dyDescent="0.25">
      <c r="A81" s="110">
        <v>71</v>
      </c>
      <c r="B81" s="117">
        <v>71109</v>
      </c>
      <c r="C81" s="118" t="s">
        <v>262</v>
      </c>
      <c r="D81" s="119" t="s">
        <v>2</v>
      </c>
      <c r="E81" s="121"/>
    </row>
    <row r="82" spans="1:5" ht="15" customHeight="1" x14ac:dyDescent="0.25">
      <c r="A82" s="110">
        <v>72</v>
      </c>
      <c r="B82" s="117">
        <v>71110</v>
      </c>
      <c r="C82" s="118" t="s">
        <v>262</v>
      </c>
      <c r="D82" s="119" t="s">
        <v>2</v>
      </c>
      <c r="E82" s="121"/>
    </row>
    <row r="83" spans="1:5" ht="15" customHeight="1" x14ac:dyDescent="0.25">
      <c r="A83" s="110"/>
      <c r="B83" s="229" t="s">
        <v>104</v>
      </c>
      <c r="C83" s="230"/>
      <c r="D83" s="230"/>
      <c r="E83" s="231"/>
    </row>
    <row r="84" spans="1:5" ht="15" customHeight="1" x14ac:dyDescent="0.25">
      <c r="A84" s="110">
        <v>73</v>
      </c>
      <c r="B84" s="117">
        <v>43487</v>
      </c>
      <c r="C84" s="118" t="s">
        <v>247</v>
      </c>
      <c r="D84" s="119" t="s">
        <v>2</v>
      </c>
      <c r="E84" s="123"/>
    </row>
    <row r="85" spans="1:5" ht="15" customHeight="1" x14ac:dyDescent="0.25">
      <c r="A85" s="110">
        <v>74</v>
      </c>
      <c r="B85" s="117">
        <v>43491</v>
      </c>
      <c r="C85" s="118" t="s">
        <v>247</v>
      </c>
      <c r="D85" s="119" t="s">
        <v>2</v>
      </c>
      <c r="E85" s="123"/>
    </row>
    <row r="86" spans="1:5" ht="15" customHeight="1" x14ac:dyDescent="0.25">
      <c r="A86" s="110">
        <v>75</v>
      </c>
      <c r="B86" s="117">
        <v>43492</v>
      </c>
      <c r="C86" s="118" t="s">
        <v>247</v>
      </c>
      <c r="D86" s="119" t="s">
        <v>2</v>
      </c>
      <c r="E86" s="123"/>
    </row>
    <row r="87" spans="1:5" ht="15" customHeight="1" x14ac:dyDescent="0.25">
      <c r="A87" s="110">
        <v>76</v>
      </c>
      <c r="B87" s="117">
        <v>43504</v>
      </c>
      <c r="C87" s="118" t="s">
        <v>247</v>
      </c>
      <c r="D87" s="119" t="s">
        <v>2</v>
      </c>
      <c r="E87" s="123"/>
    </row>
    <row r="88" spans="1:5" ht="15" customHeight="1" x14ac:dyDescent="0.25">
      <c r="A88" s="110">
        <v>77</v>
      </c>
      <c r="B88" s="117">
        <v>43488</v>
      </c>
      <c r="C88" s="118" t="s">
        <v>248</v>
      </c>
      <c r="D88" s="119" t="s">
        <v>2</v>
      </c>
      <c r="E88" s="123"/>
    </row>
    <row r="89" spans="1:5" ht="15" customHeight="1" x14ac:dyDescent="0.25">
      <c r="A89" s="110">
        <v>78</v>
      </c>
      <c r="B89" s="117">
        <v>43493</v>
      </c>
      <c r="C89" s="118" t="s">
        <v>248</v>
      </c>
      <c r="D89" s="119" t="s">
        <v>2</v>
      </c>
      <c r="E89" s="123"/>
    </row>
    <row r="90" spans="1:5" ht="15" customHeight="1" x14ac:dyDescent="0.25">
      <c r="A90" s="110">
        <v>79</v>
      </c>
      <c r="B90" s="117">
        <v>43494</v>
      </c>
      <c r="C90" s="118" t="s">
        <v>248</v>
      </c>
      <c r="D90" s="119" t="s">
        <v>2</v>
      </c>
      <c r="E90" s="123"/>
    </row>
    <row r="91" spans="1:5" ht="15" customHeight="1" x14ac:dyDescent="0.25">
      <c r="A91" s="110">
        <v>80</v>
      </c>
      <c r="B91" s="117">
        <v>43489</v>
      </c>
      <c r="C91" s="118" t="s">
        <v>249</v>
      </c>
      <c r="D91" s="119" t="s">
        <v>2</v>
      </c>
      <c r="E91" s="123"/>
    </row>
    <row r="92" spans="1:5" ht="15" customHeight="1" x14ac:dyDescent="0.25">
      <c r="A92" s="110">
        <v>81</v>
      </c>
      <c r="B92" s="117">
        <v>43495</v>
      </c>
      <c r="C92" s="118" t="s">
        <v>249</v>
      </c>
      <c r="D92" s="119" t="s">
        <v>2</v>
      </c>
      <c r="E92" s="123"/>
    </row>
    <row r="93" spans="1:5" ht="15" customHeight="1" x14ac:dyDescent="0.25">
      <c r="A93" s="110">
        <v>82</v>
      </c>
      <c r="B93" s="117">
        <v>43496</v>
      </c>
      <c r="C93" s="118" t="s">
        <v>249</v>
      </c>
      <c r="D93" s="119" t="s">
        <v>2</v>
      </c>
      <c r="E93" s="123"/>
    </row>
    <row r="94" spans="1:5" ht="15" customHeight="1" x14ac:dyDescent="0.25">
      <c r="A94" s="110">
        <v>83</v>
      </c>
      <c r="B94" s="117">
        <v>43489</v>
      </c>
      <c r="C94" s="118" t="s">
        <v>250</v>
      </c>
      <c r="D94" s="119" t="s">
        <v>2</v>
      </c>
      <c r="E94" s="123"/>
    </row>
    <row r="95" spans="1:5" ht="15" customHeight="1" x14ac:dyDescent="0.25">
      <c r="A95" s="110">
        <v>84</v>
      </c>
      <c r="B95" s="117">
        <v>43490</v>
      </c>
      <c r="C95" s="118" t="s">
        <v>250</v>
      </c>
      <c r="D95" s="119" t="s">
        <v>2</v>
      </c>
      <c r="E95" s="123"/>
    </row>
    <row r="96" spans="1:5" ht="15" customHeight="1" x14ac:dyDescent="0.25">
      <c r="A96" s="110">
        <v>85</v>
      </c>
      <c r="B96" s="117">
        <v>43497</v>
      </c>
      <c r="C96" s="118" t="s">
        <v>250</v>
      </c>
      <c r="D96" s="119" t="s">
        <v>2</v>
      </c>
      <c r="E96" s="123"/>
    </row>
    <row r="97" spans="1:5" ht="15" customHeight="1" x14ac:dyDescent="0.25">
      <c r="A97" s="110">
        <v>86</v>
      </c>
      <c r="B97" s="117">
        <v>43498</v>
      </c>
      <c r="C97" s="118" t="s">
        <v>250</v>
      </c>
      <c r="D97" s="119" t="s">
        <v>2</v>
      </c>
      <c r="E97" s="123"/>
    </row>
    <row r="98" spans="1:5" ht="15" customHeight="1" x14ac:dyDescent="0.25">
      <c r="A98" s="110">
        <v>87</v>
      </c>
      <c r="B98" s="117">
        <v>43499</v>
      </c>
      <c r="C98" s="118" t="s">
        <v>251</v>
      </c>
      <c r="D98" s="119" t="s">
        <v>2</v>
      </c>
      <c r="E98" s="123"/>
    </row>
    <row r="99" spans="1:5" ht="15" customHeight="1" x14ac:dyDescent="0.25">
      <c r="A99" s="110">
        <v>88</v>
      </c>
      <c r="B99" s="117">
        <v>43500</v>
      </c>
      <c r="C99" s="118" t="s">
        <v>251</v>
      </c>
      <c r="D99" s="119" t="s">
        <v>2</v>
      </c>
      <c r="E99" s="123"/>
    </row>
    <row r="100" spans="1:5" ht="15" customHeight="1" x14ac:dyDescent="0.25">
      <c r="A100" s="110">
        <v>89</v>
      </c>
      <c r="B100" s="117">
        <v>43501</v>
      </c>
      <c r="C100" s="118" t="s">
        <v>251</v>
      </c>
      <c r="D100" s="119" t="s">
        <v>2</v>
      </c>
      <c r="E100" s="123"/>
    </row>
    <row r="101" spans="1:5" ht="15" customHeight="1" x14ac:dyDescent="0.25">
      <c r="A101" s="110">
        <v>90</v>
      </c>
      <c r="B101" s="117">
        <v>43503</v>
      </c>
      <c r="C101" s="118" t="s">
        <v>251</v>
      </c>
      <c r="D101" s="119" t="s">
        <v>2</v>
      </c>
      <c r="E101" s="123"/>
    </row>
    <row r="102" spans="1:5" ht="15" customHeight="1" x14ac:dyDescent="0.25">
      <c r="A102" s="110"/>
      <c r="B102" s="124" t="s">
        <v>263</v>
      </c>
      <c r="C102" s="124"/>
      <c r="D102" s="124"/>
      <c r="E102" s="125"/>
    </row>
    <row r="103" spans="1:5" ht="15" customHeight="1" x14ac:dyDescent="0.25">
      <c r="A103" s="110">
        <v>91</v>
      </c>
      <c r="B103" s="117">
        <v>9801</v>
      </c>
      <c r="C103" s="126" t="s">
        <v>264</v>
      </c>
      <c r="D103" s="119" t="s">
        <v>2</v>
      </c>
      <c r="E103" s="120">
        <v>30</v>
      </c>
    </row>
    <row r="104" spans="1:5" ht="15" customHeight="1" x14ac:dyDescent="0.25">
      <c r="A104" s="110">
        <v>92</v>
      </c>
      <c r="B104" s="117">
        <v>9802</v>
      </c>
      <c r="C104" s="126" t="s">
        <v>265</v>
      </c>
      <c r="D104" s="119" t="s">
        <v>2</v>
      </c>
      <c r="E104" s="120">
        <v>30</v>
      </c>
    </row>
    <row r="105" spans="1:5" ht="15" customHeight="1" x14ac:dyDescent="0.25">
      <c r="A105" s="110">
        <v>93</v>
      </c>
      <c r="B105" s="117">
        <v>9803</v>
      </c>
      <c r="C105" s="126" t="s">
        <v>266</v>
      </c>
      <c r="D105" s="119" t="s">
        <v>2</v>
      </c>
      <c r="E105" s="120">
        <v>30</v>
      </c>
    </row>
    <row r="106" spans="1:5" ht="15" customHeight="1" x14ac:dyDescent="0.25">
      <c r="A106" s="110">
        <v>94</v>
      </c>
      <c r="B106" s="117">
        <v>9804</v>
      </c>
      <c r="C106" s="126" t="s">
        <v>267</v>
      </c>
      <c r="D106" s="119" t="s">
        <v>2</v>
      </c>
      <c r="E106" s="120">
        <v>30</v>
      </c>
    </row>
    <row r="107" spans="1:5" ht="15" customHeight="1" x14ac:dyDescent="0.25">
      <c r="A107" s="110">
        <v>95</v>
      </c>
      <c r="B107" s="117">
        <v>9805</v>
      </c>
      <c r="C107" s="126" t="s">
        <v>268</v>
      </c>
      <c r="D107" s="119" t="s">
        <v>2</v>
      </c>
      <c r="E107" s="120">
        <v>30</v>
      </c>
    </row>
    <row r="108" spans="1:5" ht="15" customHeight="1" x14ac:dyDescent="0.25">
      <c r="A108" s="71"/>
      <c r="B108" s="220" t="s">
        <v>212</v>
      </c>
      <c r="C108" s="220"/>
      <c r="D108" s="220"/>
      <c r="E108" s="220"/>
    </row>
    <row r="109" spans="1:5" ht="15" customHeight="1" x14ac:dyDescent="0.25">
      <c r="A109" s="71">
        <v>96</v>
      </c>
      <c r="B109" s="62">
        <v>90103</v>
      </c>
      <c r="C109" s="79" t="s">
        <v>105</v>
      </c>
      <c r="D109" s="77" t="s">
        <v>2</v>
      </c>
      <c r="E109" s="64">
        <v>6</v>
      </c>
    </row>
    <row r="110" spans="1:5" ht="15" customHeight="1" x14ac:dyDescent="0.25">
      <c r="A110" s="71">
        <v>97</v>
      </c>
      <c r="B110" s="62">
        <v>903012</v>
      </c>
      <c r="C110" s="79" t="s">
        <v>126</v>
      </c>
      <c r="D110" s="77" t="s">
        <v>2</v>
      </c>
      <c r="E110" s="64">
        <v>6</v>
      </c>
    </row>
    <row r="111" spans="1:5" ht="15" customHeight="1" x14ac:dyDescent="0.25">
      <c r="A111" s="74">
        <v>98</v>
      </c>
      <c r="B111" s="62">
        <v>96213</v>
      </c>
      <c r="C111" s="79" t="s">
        <v>269</v>
      </c>
      <c r="D111" s="77" t="s">
        <v>2</v>
      </c>
      <c r="E111" s="64">
        <v>6</v>
      </c>
    </row>
    <row r="112" spans="1:5" ht="15" customHeight="1" x14ac:dyDescent="0.25">
      <c r="A112" s="74">
        <v>99</v>
      </c>
      <c r="B112" s="62">
        <v>90208</v>
      </c>
      <c r="C112" s="79" t="s">
        <v>106</v>
      </c>
      <c r="D112" s="77" t="s">
        <v>2</v>
      </c>
      <c r="E112" s="64">
        <v>6</v>
      </c>
    </row>
    <row r="113" spans="1:5" ht="15" customHeight="1" x14ac:dyDescent="0.25">
      <c r="A113" s="74">
        <v>100</v>
      </c>
      <c r="B113" s="62">
        <v>90104</v>
      </c>
      <c r="C113" s="79" t="s">
        <v>107</v>
      </c>
      <c r="D113" s="77" t="s">
        <v>2</v>
      </c>
      <c r="E113" s="64">
        <v>6</v>
      </c>
    </row>
    <row r="114" spans="1:5" ht="15" customHeight="1" x14ac:dyDescent="0.25">
      <c r="A114" s="74">
        <v>101</v>
      </c>
      <c r="B114" s="62">
        <v>90204</v>
      </c>
      <c r="C114" s="79" t="s">
        <v>270</v>
      </c>
      <c r="D114" s="77" t="s">
        <v>2</v>
      </c>
      <c r="E114" s="64">
        <v>6</v>
      </c>
    </row>
    <row r="115" spans="1:5" ht="15" customHeight="1" x14ac:dyDescent="0.25">
      <c r="A115" s="74">
        <v>102</v>
      </c>
      <c r="B115" s="62">
        <v>90058</v>
      </c>
      <c r="C115" s="79" t="s">
        <v>213</v>
      </c>
      <c r="D115" s="77" t="s">
        <v>2</v>
      </c>
      <c r="E115" s="64">
        <v>6</v>
      </c>
    </row>
    <row r="116" spans="1:5" ht="15" customHeight="1" x14ac:dyDescent="0.25">
      <c r="A116" s="74">
        <v>103</v>
      </c>
      <c r="B116" s="62">
        <v>90059</v>
      </c>
      <c r="C116" s="79" t="s">
        <v>108</v>
      </c>
      <c r="D116" s="77" t="s">
        <v>2</v>
      </c>
      <c r="E116" s="64">
        <v>6</v>
      </c>
    </row>
    <row r="117" spans="1:5" ht="15" customHeight="1" x14ac:dyDescent="0.25">
      <c r="A117" s="74">
        <v>104</v>
      </c>
      <c r="B117" s="62">
        <v>90406</v>
      </c>
      <c r="C117" s="79" t="s">
        <v>271</v>
      </c>
      <c r="D117" s="77" t="s">
        <v>2</v>
      </c>
      <c r="E117" s="64">
        <v>6</v>
      </c>
    </row>
    <row r="118" spans="1:5" ht="15" customHeight="1" x14ac:dyDescent="0.25">
      <c r="A118" s="74">
        <v>105</v>
      </c>
      <c r="B118" s="62">
        <v>90201</v>
      </c>
      <c r="C118" s="79" t="s">
        <v>214</v>
      </c>
      <c r="D118" s="77" t="s">
        <v>2</v>
      </c>
      <c r="E118" s="64">
        <v>6</v>
      </c>
    </row>
    <row r="119" spans="1:5" ht="15" customHeight="1" x14ac:dyDescent="0.25">
      <c r="A119" s="74">
        <v>106</v>
      </c>
      <c r="B119" s="62">
        <v>90057</v>
      </c>
      <c r="C119" s="79" t="s">
        <v>127</v>
      </c>
      <c r="D119" s="77" t="s">
        <v>2</v>
      </c>
      <c r="E119" s="64">
        <v>6</v>
      </c>
    </row>
    <row r="120" spans="1:5" ht="15" customHeight="1" x14ac:dyDescent="0.25">
      <c r="A120" s="74">
        <v>107</v>
      </c>
      <c r="B120" s="62">
        <v>10167</v>
      </c>
      <c r="C120" s="79" t="s">
        <v>128</v>
      </c>
      <c r="D120" s="77" t="s">
        <v>2</v>
      </c>
      <c r="E120" s="64">
        <v>6</v>
      </c>
    </row>
    <row r="121" spans="1:5" ht="15" customHeight="1" x14ac:dyDescent="0.25">
      <c r="A121" s="74">
        <v>108</v>
      </c>
      <c r="B121" s="62">
        <v>90079</v>
      </c>
      <c r="C121" s="79" t="s">
        <v>215</v>
      </c>
      <c r="D121" s="77" t="s">
        <v>2</v>
      </c>
      <c r="E121" s="64">
        <v>6</v>
      </c>
    </row>
    <row r="122" spans="1:5" ht="15" customHeight="1" x14ac:dyDescent="0.25">
      <c r="A122" s="74">
        <v>109</v>
      </c>
      <c r="B122" s="62">
        <v>10172</v>
      </c>
      <c r="C122" s="79" t="s">
        <v>272</v>
      </c>
      <c r="D122" s="77"/>
      <c r="E122" s="64"/>
    </row>
    <row r="123" spans="1:5" ht="15" customHeight="1" x14ac:dyDescent="0.25">
      <c r="A123" s="74">
        <v>110</v>
      </c>
      <c r="B123" s="62">
        <v>90135</v>
      </c>
      <c r="C123" s="79" t="s">
        <v>273</v>
      </c>
      <c r="D123" s="77" t="s">
        <v>2</v>
      </c>
      <c r="E123" s="64">
        <v>6</v>
      </c>
    </row>
    <row r="124" spans="1:5" ht="15" customHeight="1" x14ac:dyDescent="0.25">
      <c r="A124" s="74"/>
      <c r="B124" s="220" t="s">
        <v>216</v>
      </c>
      <c r="C124" s="220"/>
      <c r="D124" s="220"/>
      <c r="E124" s="220"/>
    </row>
    <row r="125" spans="1:5" ht="15" customHeight="1" x14ac:dyDescent="0.25">
      <c r="A125" s="74">
        <v>111</v>
      </c>
      <c r="B125" s="62">
        <v>90101</v>
      </c>
      <c r="C125" s="79" t="s">
        <v>274</v>
      </c>
      <c r="D125" s="59" t="s">
        <v>2</v>
      </c>
      <c r="E125" s="64">
        <v>6</v>
      </c>
    </row>
    <row r="126" spans="1:5" ht="15" customHeight="1" x14ac:dyDescent="0.25">
      <c r="A126" s="74">
        <v>112</v>
      </c>
      <c r="B126" s="62">
        <v>903012</v>
      </c>
      <c r="C126" s="79" t="s">
        <v>126</v>
      </c>
      <c r="D126" s="59" t="s">
        <v>2</v>
      </c>
      <c r="E126" s="64">
        <v>6</v>
      </c>
    </row>
    <row r="127" spans="1:5" ht="15" customHeight="1" x14ac:dyDescent="0.25">
      <c r="A127" s="74">
        <v>113</v>
      </c>
      <c r="B127" s="62">
        <v>90406</v>
      </c>
      <c r="C127" s="79" t="s">
        <v>275</v>
      </c>
      <c r="D127" s="59" t="s">
        <v>2</v>
      </c>
      <c r="E127" s="64">
        <v>6</v>
      </c>
    </row>
    <row r="128" spans="1:5" ht="15" customHeight="1" x14ac:dyDescent="0.25">
      <c r="A128" s="74">
        <v>114</v>
      </c>
      <c r="B128" s="62">
        <v>90402</v>
      </c>
      <c r="C128" s="79" t="s">
        <v>276</v>
      </c>
      <c r="D128" s="59" t="s">
        <v>2</v>
      </c>
      <c r="E128" s="64">
        <v>6</v>
      </c>
    </row>
    <row r="129" spans="1:5" ht="15" customHeight="1" x14ac:dyDescent="0.25">
      <c r="A129" s="74">
        <v>115</v>
      </c>
      <c r="B129" s="62">
        <v>90501</v>
      </c>
      <c r="C129" s="79" t="s">
        <v>220</v>
      </c>
      <c r="D129" s="59" t="s">
        <v>2</v>
      </c>
      <c r="E129" s="64">
        <v>6</v>
      </c>
    </row>
    <row r="130" spans="1:5" ht="15" customHeight="1" x14ac:dyDescent="0.25">
      <c r="A130" s="74">
        <v>116</v>
      </c>
      <c r="B130" s="62">
        <v>90502</v>
      </c>
      <c r="C130" s="79" t="s">
        <v>219</v>
      </c>
      <c r="D130" s="59" t="s">
        <v>2</v>
      </c>
      <c r="E130" s="64">
        <v>6</v>
      </c>
    </row>
    <row r="131" spans="1:5" ht="15" customHeight="1" x14ac:dyDescent="0.25">
      <c r="A131" s="74">
        <v>117</v>
      </c>
      <c r="B131" s="62">
        <v>90102</v>
      </c>
      <c r="C131" s="79" t="s">
        <v>217</v>
      </c>
      <c r="D131" s="59" t="s">
        <v>2</v>
      </c>
      <c r="E131" s="64">
        <v>6</v>
      </c>
    </row>
    <row r="132" spans="1:5" ht="15" customHeight="1" x14ac:dyDescent="0.25">
      <c r="A132" s="74">
        <v>118</v>
      </c>
      <c r="B132" s="62">
        <v>90204</v>
      </c>
      <c r="C132" s="79" t="s">
        <v>277</v>
      </c>
      <c r="D132" s="59" t="s">
        <v>2</v>
      </c>
      <c r="E132" s="64">
        <v>6</v>
      </c>
    </row>
    <row r="133" spans="1:5" ht="15" customHeight="1" x14ac:dyDescent="0.25">
      <c r="A133" s="74">
        <v>119</v>
      </c>
      <c r="B133" s="62">
        <v>90406</v>
      </c>
      <c r="C133" s="79" t="s">
        <v>271</v>
      </c>
      <c r="D133" s="59" t="s">
        <v>2</v>
      </c>
      <c r="E133" s="64">
        <v>6</v>
      </c>
    </row>
    <row r="134" spans="1:5" ht="15" customHeight="1" x14ac:dyDescent="0.25">
      <c r="A134" s="74">
        <v>120</v>
      </c>
      <c r="B134" s="62">
        <v>90201</v>
      </c>
      <c r="C134" s="79" t="s">
        <v>218</v>
      </c>
      <c r="D134" s="59" t="s">
        <v>2</v>
      </c>
      <c r="E134" s="64">
        <v>6</v>
      </c>
    </row>
    <row r="135" spans="1:5" ht="15" customHeight="1" x14ac:dyDescent="0.25">
      <c r="A135" s="74">
        <v>121</v>
      </c>
      <c r="B135" s="62">
        <v>90057</v>
      </c>
      <c r="C135" s="79" t="s">
        <v>127</v>
      </c>
      <c r="D135" s="59" t="s">
        <v>2</v>
      </c>
      <c r="E135" s="64">
        <v>6</v>
      </c>
    </row>
    <row r="136" spans="1:5" ht="15" customHeight="1" x14ac:dyDescent="0.25">
      <c r="A136" s="74">
        <v>122</v>
      </c>
      <c r="B136" s="62">
        <v>10167</v>
      </c>
      <c r="C136" s="79" t="s">
        <v>128</v>
      </c>
      <c r="D136" s="59" t="s">
        <v>2</v>
      </c>
      <c r="E136" s="64">
        <v>6</v>
      </c>
    </row>
    <row r="137" spans="1:5" ht="15" customHeight="1" x14ac:dyDescent="0.25">
      <c r="A137" s="74">
        <v>123</v>
      </c>
      <c r="B137" s="62">
        <v>90079</v>
      </c>
      <c r="C137" s="79" t="s">
        <v>215</v>
      </c>
      <c r="D137" s="59" t="s">
        <v>2</v>
      </c>
      <c r="E137" s="64">
        <v>6</v>
      </c>
    </row>
    <row r="138" spans="1:5" ht="15" customHeight="1" x14ac:dyDescent="0.25">
      <c r="A138" s="74">
        <v>124</v>
      </c>
      <c r="B138" s="62">
        <v>90135</v>
      </c>
      <c r="C138" s="79" t="s">
        <v>273</v>
      </c>
      <c r="D138" s="59" t="s">
        <v>2</v>
      </c>
      <c r="E138" s="64">
        <v>6</v>
      </c>
    </row>
    <row r="139" spans="1:5" ht="15" customHeight="1" x14ac:dyDescent="0.25">
      <c r="A139" s="71"/>
      <c r="B139" s="220" t="s">
        <v>221</v>
      </c>
      <c r="C139" s="220"/>
      <c r="D139" s="220"/>
      <c r="E139" s="220"/>
    </row>
    <row r="140" spans="1:5" ht="15" customHeight="1" x14ac:dyDescent="0.25">
      <c r="A140" s="71">
        <v>125</v>
      </c>
      <c r="B140" s="62">
        <v>96162</v>
      </c>
      <c r="C140" s="79" t="s">
        <v>130</v>
      </c>
      <c r="D140" s="59" t="s">
        <v>2</v>
      </c>
      <c r="E140" s="64">
        <v>6</v>
      </c>
    </row>
    <row r="141" spans="1:5" ht="15" customHeight="1" x14ac:dyDescent="0.25">
      <c r="A141" s="71">
        <v>126</v>
      </c>
      <c r="B141" s="62">
        <v>903013</v>
      </c>
      <c r="C141" s="79" t="s">
        <v>131</v>
      </c>
      <c r="D141" s="59" t="s">
        <v>2</v>
      </c>
      <c r="E141" s="64">
        <v>6</v>
      </c>
    </row>
    <row r="142" spans="1:5" ht="15" customHeight="1" x14ac:dyDescent="0.25">
      <c r="A142" s="74">
        <v>127</v>
      </c>
      <c r="B142" s="62">
        <v>91200</v>
      </c>
      <c r="C142" s="79" t="s">
        <v>132</v>
      </c>
      <c r="D142" s="59" t="s">
        <v>2</v>
      </c>
      <c r="E142" s="64">
        <v>6</v>
      </c>
    </row>
    <row r="143" spans="1:5" ht="15" customHeight="1" x14ac:dyDescent="0.25">
      <c r="A143" s="74">
        <v>128</v>
      </c>
      <c r="B143" s="62">
        <v>96163</v>
      </c>
      <c r="C143" s="79" t="s">
        <v>133</v>
      </c>
      <c r="D143" s="59" t="s">
        <v>2</v>
      </c>
      <c r="E143" s="64">
        <v>6</v>
      </c>
    </row>
    <row r="144" spans="1:5" ht="15" customHeight="1" x14ac:dyDescent="0.25">
      <c r="A144" s="74">
        <v>129</v>
      </c>
      <c r="B144" s="62">
        <v>96160</v>
      </c>
      <c r="C144" s="79" t="s">
        <v>222</v>
      </c>
      <c r="D144" s="59" t="s">
        <v>2</v>
      </c>
      <c r="E144" s="64">
        <v>6</v>
      </c>
    </row>
    <row r="145" spans="1:5" ht="15" customHeight="1" x14ac:dyDescent="0.25">
      <c r="A145" s="74">
        <v>130</v>
      </c>
      <c r="B145" s="62">
        <v>91106</v>
      </c>
      <c r="C145" s="79" t="s">
        <v>134</v>
      </c>
      <c r="D145" s="59" t="s">
        <v>2</v>
      </c>
      <c r="E145" s="64">
        <v>6</v>
      </c>
    </row>
    <row r="146" spans="1:5" ht="15" customHeight="1" x14ac:dyDescent="0.25">
      <c r="A146" s="74">
        <v>131</v>
      </c>
      <c r="B146" s="62">
        <v>96161</v>
      </c>
      <c r="C146" s="79" t="s">
        <v>279</v>
      </c>
      <c r="D146" s="59" t="s">
        <v>2</v>
      </c>
      <c r="E146" s="64">
        <v>6</v>
      </c>
    </row>
    <row r="147" spans="1:5" ht="15" customHeight="1" x14ac:dyDescent="0.25">
      <c r="A147" s="74">
        <v>132</v>
      </c>
      <c r="B147" s="62">
        <v>96180</v>
      </c>
      <c r="C147" s="79" t="s">
        <v>278</v>
      </c>
      <c r="D147" s="59" t="s">
        <v>2</v>
      </c>
      <c r="E147" s="64">
        <v>6</v>
      </c>
    </row>
    <row r="148" spans="1:5" ht="15" customHeight="1" x14ac:dyDescent="0.25">
      <c r="A148" s="71"/>
      <c r="B148" s="220" t="s">
        <v>135</v>
      </c>
      <c r="C148" s="220"/>
      <c r="D148" s="220"/>
      <c r="E148" s="220"/>
    </row>
    <row r="149" spans="1:5" ht="15" customHeight="1" x14ac:dyDescent="0.25">
      <c r="A149" s="71"/>
      <c r="B149" s="221" t="s">
        <v>143</v>
      </c>
      <c r="C149" s="221"/>
      <c r="D149" s="221"/>
      <c r="E149" s="221"/>
    </row>
    <row r="150" spans="1:5" ht="15" customHeight="1" x14ac:dyDescent="0.25">
      <c r="A150" s="71">
        <v>133</v>
      </c>
      <c r="B150" s="62">
        <v>93632</v>
      </c>
      <c r="C150" s="79" t="s">
        <v>139</v>
      </c>
      <c r="D150" s="59" t="s">
        <v>2</v>
      </c>
      <c r="E150" s="64">
        <v>5</v>
      </c>
    </row>
    <row r="151" spans="1:5" ht="15" customHeight="1" x14ac:dyDescent="0.25">
      <c r="A151" s="71">
        <v>134</v>
      </c>
      <c r="B151" s="62">
        <v>93751</v>
      </c>
      <c r="C151" s="79" t="s">
        <v>142</v>
      </c>
      <c r="D151" s="59" t="s">
        <v>2</v>
      </c>
      <c r="E151" s="64">
        <v>5</v>
      </c>
    </row>
    <row r="152" spans="1:5" ht="15" customHeight="1" x14ac:dyDescent="0.25">
      <c r="A152" s="74">
        <v>135</v>
      </c>
      <c r="B152" s="62">
        <v>93750</v>
      </c>
      <c r="C152" s="79" t="s">
        <v>140</v>
      </c>
      <c r="D152" s="59" t="s">
        <v>2</v>
      </c>
      <c r="E152" s="64">
        <v>5</v>
      </c>
    </row>
    <row r="153" spans="1:5" ht="15" customHeight="1" x14ac:dyDescent="0.25">
      <c r="A153" s="74">
        <v>136</v>
      </c>
      <c r="B153" s="62">
        <v>93752</v>
      </c>
      <c r="C153" s="79" t="s">
        <v>141</v>
      </c>
      <c r="D153" s="59" t="s">
        <v>2</v>
      </c>
      <c r="E153" s="64">
        <v>5</v>
      </c>
    </row>
    <row r="154" spans="1:5" ht="15" customHeight="1" x14ac:dyDescent="0.25">
      <c r="A154" s="71"/>
      <c r="B154" s="221" t="s">
        <v>144</v>
      </c>
      <c r="C154" s="221"/>
      <c r="D154" s="221"/>
      <c r="E154" s="221"/>
    </row>
    <row r="155" spans="1:5" ht="15" customHeight="1" x14ac:dyDescent="0.25">
      <c r="A155" s="71">
        <v>137</v>
      </c>
      <c r="B155" s="62">
        <v>93734</v>
      </c>
      <c r="C155" s="79" t="s">
        <v>137</v>
      </c>
      <c r="D155" s="59" t="s">
        <v>2</v>
      </c>
      <c r="E155" s="64">
        <v>5</v>
      </c>
    </row>
    <row r="156" spans="1:5" ht="15" customHeight="1" x14ac:dyDescent="0.25">
      <c r="A156" s="71">
        <v>138</v>
      </c>
      <c r="B156" s="62">
        <v>93737</v>
      </c>
      <c r="C156" s="79" t="s">
        <v>138</v>
      </c>
      <c r="D156" s="59" t="s">
        <v>2</v>
      </c>
      <c r="E156" s="64">
        <v>5</v>
      </c>
    </row>
    <row r="157" spans="1:5" ht="15" customHeight="1" x14ac:dyDescent="0.25">
      <c r="A157" s="74">
        <v>139</v>
      </c>
      <c r="B157" s="62">
        <v>97022</v>
      </c>
      <c r="C157" s="79" t="s">
        <v>136</v>
      </c>
      <c r="D157" s="59" t="s">
        <v>2</v>
      </c>
      <c r="E157" s="64">
        <v>5</v>
      </c>
    </row>
    <row r="158" spans="1:5" ht="15" customHeight="1" x14ac:dyDescent="0.25">
      <c r="A158" s="74">
        <v>140</v>
      </c>
      <c r="B158" s="62">
        <v>93768</v>
      </c>
      <c r="C158" s="79" t="s">
        <v>224</v>
      </c>
      <c r="D158" s="59" t="s">
        <v>2</v>
      </c>
      <c r="E158" s="64">
        <v>5</v>
      </c>
    </row>
    <row r="159" spans="1:5" ht="15" customHeight="1" x14ac:dyDescent="0.25">
      <c r="A159" s="71"/>
      <c r="B159" s="221" t="s">
        <v>223</v>
      </c>
      <c r="C159" s="221"/>
      <c r="D159" s="221"/>
      <c r="E159" s="221"/>
    </row>
    <row r="160" spans="1:5" ht="15" customHeight="1" x14ac:dyDescent="0.25">
      <c r="A160" s="71">
        <v>141</v>
      </c>
      <c r="B160" s="62">
        <v>93793</v>
      </c>
      <c r="C160" s="79" t="s">
        <v>145</v>
      </c>
      <c r="D160" s="59" t="s">
        <v>2</v>
      </c>
      <c r="E160" s="64">
        <v>6</v>
      </c>
    </row>
    <row r="161" spans="1:5" ht="15" customHeight="1" x14ac:dyDescent="0.25">
      <c r="A161" s="71">
        <v>142</v>
      </c>
      <c r="B161" s="62">
        <v>93838</v>
      </c>
      <c r="C161" s="79" t="s">
        <v>146</v>
      </c>
      <c r="D161" s="59" t="s">
        <v>2</v>
      </c>
      <c r="E161" s="64">
        <v>6</v>
      </c>
    </row>
  </sheetData>
  <sheetProtection algorithmName="SHA-512" hashValue="hsOUKFrNMKic06PZcltZ2JY3L8nl3vL5rQ7K3v6BJ0JNStjNwC6kkf3RSniGNqZzUbpuznH6Ze7pBaETLVqzKQ==" saltValue="uG1YQXqWuunJZwD5M8f5IQ==" spinCount="100000" sheet="1" selectLockedCells="1"/>
  <protectedRanges>
    <protectedRange sqref="G1:H2 A1:F3 F4" name="Anlage_2_1"/>
    <protectedRange sqref="A4" name="Anlage_1_1_1_1"/>
  </protectedRanges>
  <sortState xmlns:xlrd2="http://schemas.microsoft.com/office/spreadsheetml/2017/richdata2" ref="A9:E195">
    <sortCondition ref="D9:D195"/>
  </sortState>
  <mergeCells count="11">
    <mergeCell ref="B149:E149"/>
    <mergeCell ref="B154:E154"/>
    <mergeCell ref="B159:E159"/>
    <mergeCell ref="A1:E3"/>
    <mergeCell ref="A5:E5"/>
    <mergeCell ref="B6:E6"/>
    <mergeCell ref="B108:E108"/>
    <mergeCell ref="B124:E124"/>
    <mergeCell ref="B139:E139"/>
    <mergeCell ref="B148:E148"/>
    <mergeCell ref="B83:E83"/>
  </mergeCells>
  <dataValidations count="1">
    <dataValidation type="decimal" allowBlank="1" showErrorMessage="1" sqref="E102:E107" xr:uid="{06899575-E763-4BA3-AA81-FD4BE744BB1C}">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D1" sqref="D1"/>
    </sheetView>
  </sheetViews>
  <sheetFormatPr baseColWidth="10" defaultRowHeight="15.75" x14ac:dyDescent="0.25"/>
  <cols>
    <col min="1" max="1" width="50.75" customWidth="1"/>
  </cols>
  <sheetData>
    <row r="1" spans="1:3" ht="31.5" x14ac:dyDescent="0.25">
      <c r="A1" s="72" t="s">
        <v>149</v>
      </c>
      <c r="B1" t="s">
        <v>109</v>
      </c>
      <c r="C1" t="s">
        <v>110</v>
      </c>
    </row>
    <row r="3" spans="1:3" x14ac:dyDescent="0.25">
      <c r="A3" s="97" t="s">
        <v>225</v>
      </c>
      <c r="B3">
        <v>180</v>
      </c>
      <c r="C3">
        <v>6</v>
      </c>
    </row>
    <row r="4" spans="1:3" x14ac:dyDescent="0.25">
      <c r="A4" s="97" t="s">
        <v>226</v>
      </c>
      <c r="B4">
        <v>120</v>
      </c>
      <c r="C4">
        <v>4</v>
      </c>
    </row>
  </sheetData>
  <sheetProtection algorithmName="SHA-512" hashValue="f3ZaT+5pCsJ0o4lj7PVj/Ho/utAIigZAEEZ6fsrvfWKB4JPMy+WP2L+Plmx/oOiCQ6pyswZkco4WFZq9nyfLsw==" saltValue="gBaF+pFq0X511TwAjwACLg==" spinCount="100000" sheet="1" objects="1" scenarios="1" selectLockedCells="1"/>
  <protectedRanges>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PO21</vt:lpstr>
      <vt:lpstr>MA PO21</vt:lpstr>
      <vt:lpstr>STG</vt:lpstr>
      <vt:lpstr>'BA PO21'!Druckbereich</vt:lpstr>
      <vt:lpstr>Formular!Druckbereich</vt:lpstr>
      <vt:lpstr>'MA PO21'!Druckbereich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Czogala, Dominika</cp:lastModifiedBy>
  <cp:lastPrinted>2016-06-28T08:24:33Z</cp:lastPrinted>
  <dcterms:created xsi:type="dcterms:W3CDTF">2016-03-29T06:28:06Z</dcterms:created>
  <dcterms:modified xsi:type="dcterms:W3CDTF">2025-12-03T08:11:18Z</dcterms:modified>
</cp:coreProperties>
</file>