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autoCompressPictures="0"/>
  <mc:AlternateContent xmlns:mc="http://schemas.openxmlformats.org/markup-compatibility/2006">
    <mc:Choice Requires="x15">
      <x15ac:absPath xmlns:x15ac="http://schemas.microsoft.com/office/spreadsheetml/2010/11/ac" url="V:\Gallinat\Anerkennung\"/>
    </mc:Choice>
  </mc:AlternateContent>
  <xr:revisionPtr revIDLastSave="0" documentId="8_{1C827487-EC34-4923-96FA-BEA1A5EA5130}" xr6:coauthVersionLast="47" xr6:coauthVersionMax="47" xr10:uidLastSave="{00000000-0000-0000-0000-000000000000}"/>
  <bookViews>
    <workbookView xWindow="28680" yWindow="-120" windowWidth="29040" windowHeight="17640" tabRatio="687" xr2:uid="{00000000-000D-0000-FFFF-FFFF00000000}"/>
  </bookViews>
  <sheets>
    <sheet name="Formular" sheetId="1" r:id="rId1"/>
    <sheet name="Biwi BA GS" sheetId="2" r:id="rId2"/>
    <sheet name="Biwi BA HR(S)Ge " sheetId="3" r:id="rId3"/>
    <sheet name="Biwi BA GyGe" sheetId="4" r:id="rId4"/>
    <sheet name="Biwi BA BK" sheetId="5" r:id="rId5"/>
    <sheet name="Biwi BA BK Bautechnik" sheetId="6" r:id="rId6"/>
    <sheet name="Anlage" sheetId="7" state="hidden" r:id="rId7"/>
    <sheet name="STG" sheetId="8" state="hidden" r:id="rId8"/>
  </sheets>
  <definedNames>
    <definedName name="_xlnm._FilterDatabase" localSheetId="0" hidden="1">Formular!$B$12:$B$59</definedName>
    <definedName name="_xlnm.Print_Area" localSheetId="6">Anlage!$A$1:$F$26</definedName>
    <definedName name="_xlnm.Print_Area" localSheetId="4">'Biwi BA BK'!$A$1:$E$56</definedName>
    <definedName name="_xlnm.Print_Area" localSheetId="5">'Biwi BA BK Bautechnik'!$A$1:$E$48</definedName>
    <definedName name="_xlnm.Print_Area" localSheetId="1">'Biwi BA GS'!$A$1:$E$55</definedName>
    <definedName name="_xlnm.Print_Area" localSheetId="3">'Biwi BA GyGe'!$A$1:$E$54</definedName>
    <definedName name="_xlnm.Print_Area" localSheetId="2">'Biwi BA HR(S)Ge '!$A$1:$E$55</definedName>
    <definedName name="_xlnm.Print_Area" localSheetId="0">Formular!$B$1:$P$106</definedName>
    <definedName name="Z_38361E96_C2A6_4991_ACAC_0C359CB3CB75_.wvu.FilterData" localSheetId="0" hidden="1">Formular!$B$12:$B$59</definedName>
    <definedName name="Z_38361E96_C2A6_4991_ACAC_0C359CB3CB75_.wvu.PrintArea" localSheetId="0" hidden="1">Formular!$B$1:$P$106</definedName>
    <definedName name="Z_B036382E_0854_4362_AF06_E27A1CB9994B_.wvu.FilterData" localSheetId="0" hidden="1">Formular!$B$12:$B$59</definedName>
    <definedName name="Z_B036382E_0854_4362_AF06_E27A1CB9994B_.wvu.PrintArea" localSheetId="6" hidden="1">Anlage!$A$1:$F$26</definedName>
    <definedName name="Z_B036382E_0854_4362_AF06_E27A1CB9994B_.wvu.PrintArea" localSheetId="4" hidden="1">'Biwi BA BK'!$A$1:$E$56</definedName>
    <definedName name="Z_B036382E_0854_4362_AF06_E27A1CB9994B_.wvu.PrintArea" localSheetId="5" hidden="1">'Biwi BA BK Bautechnik'!$A$1:$E$48</definedName>
    <definedName name="Z_B036382E_0854_4362_AF06_E27A1CB9994B_.wvu.PrintArea" localSheetId="1" hidden="1">'Biwi BA GS'!$A$1:$E$55</definedName>
    <definedName name="Z_B036382E_0854_4362_AF06_E27A1CB9994B_.wvu.PrintArea" localSheetId="3" hidden="1">'Biwi BA GyGe'!$A$1:$E$54</definedName>
    <definedName name="Z_B036382E_0854_4362_AF06_E27A1CB9994B_.wvu.PrintArea" localSheetId="2" hidden="1">'Biwi BA HR(S)Ge '!$A$1:$E$55</definedName>
    <definedName name="Z_B036382E_0854_4362_AF06_E27A1CB9994B_.wvu.PrintArea" localSheetId="0" hidden="1">Formular!$B$1:$P$106</definedName>
  </definedNames>
  <calcPr calcId="191029"/>
  <customWorkbookViews>
    <customWorkbookView name="Gallinat, Heike - Persönliche Ansicht" guid="{B036382E-0854-4362-AF06-E27A1CB9994B}" mergeInterval="0" personalView="1" maximized="1" xWindow="-8" yWindow="-8" windowWidth="1936" windowHeight="1176" tabRatio="687" activeSheetId="6"/>
    <customWorkbookView name="Jagoda, André - Persönliche Ansicht" guid="{38361E96-C2A6-4991-ACAC-0C359CB3CB75}" mergeInterval="0" personalView="1" maximized="1" xWindow="-8" yWindow="-8" windowWidth="1936" windowHeight="1066" tabRatio="498"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9" i="7" l="1"/>
  <c r="E8" i="7"/>
  <c r="E7" i="7"/>
  <c r="E6" i="7"/>
  <c r="E5" i="7"/>
  <c r="D9" i="7"/>
  <c r="D8" i="7"/>
  <c r="D7" i="7"/>
  <c r="D6" i="7"/>
  <c r="D5" i="7"/>
  <c r="C9" i="7"/>
  <c r="C8" i="7"/>
  <c r="C7" i="7"/>
  <c r="C6" i="7"/>
  <c r="C5" i="7"/>
  <c r="B6" i="7"/>
  <c r="B7" i="7"/>
  <c r="B8" i="7"/>
  <c r="B9" i="7"/>
  <c r="B5" i="7"/>
  <c r="F5" i="7"/>
  <c r="A1" i="7"/>
  <c r="K14" i="1" l="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N56" i="1" l="1"/>
  <c r="N55" i="1"/>
  <c r="N54" i="1"/>
  <c r="N53" i="1"/>
  <c r="N52" i="1"/>
  <c r="N51" i="1"/>
  <c r="N50" i="1"/>
  <c r="N49" i="1"/>
  <c r="N48" i="1"/>
  <c r="N47" i="1"/>
  <c r="N46" i="1"/>
  <c r="N45" i="1"/>
  <c r="N44" i="1"/>
  <c r="N43" i="1"/>
  <c r="N42" i="1"/>
  <c r="N41" i="1"/>
  <c r="N40" i="1"/>
  <c r="N39" i="1"/>
  <c r="N38" i="1"/>
  <c r="N37" i="1"/>
  <c r="N36" i="1"/>
  <c r="N35" i="1"/>
  <c r="N34" i="1"/>
  <c r="N33" i="1"/>
  <c r="N32" i="1"/>
  <c r="N31" i="1"/>
  <c r="N30" i="1"/>
  <c r="N29" i="1"/>
  <c r="N28" i="1"/>
  <c r="N27" i="1"/>
  <c r="N26" i="1"/>
  <c r="N25" i="1"/>
  <c r="N24" i="1"/>
  <c r="N23" i="1"/>
  <c r="N22" i="1"/>
  <c r="N21" i="1"/>
  <c r="N20" i="1"/>
  <c r="N19" i="1"/>
  <c r="N18" i="1"/>
  <c r="N17" i="1"/>
  <c r="N16" i="1"/>
  <c r="N15" i="1"/>
  <c r="N14" i="1"/>
  <c r="N57" i="1" s="1"/>
  <c r="M58" i="1" s="1"/>
  <c r="N13" i="1"/>
  <c r="K13"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J59" i="1" l="1"/>
</calcChain>
</file>

<file path=xl/sharedStrings.xml><?xml version="1.0" encoding="utf-8"?>
<sst xmlns="http://schemas.openxmlformats.org/spreadsheetml/2006/main" count="403" uniqueCount="128">
  <si>
    <t>Lfd. Nr.</t>
  </si>
  <si>
    <t>Summe der anerkannten Credits:</t>
  </si>
  <si>
    <t>A - Nichtanerkennung wegen inhaltlicher Inkompatibilität</t>
  </si>
  <si>
    <t>B - Nichtanerkennung wegen anderer vermittelter Kompetenzen</t>
  </si>
  <si>
    <t>D - Nichtanerkennung aus anderen Gründen</t>
  </si>
  <si>
    <r>
      <t xml:space="preserve">Matrikelnummer:
</t>
    </r>
    <r>
      <rPr>
        <b/>
        <sz val="8"/>
        <color theme="1"/>
        <rFont val="Calibri"/>
        <family val="2"/>
        <scheme val="minor"/>
      </rPr>
      <t>(sofern bereits an der UDE immatrikuliert)</t>
    </r>
  </si>
  <si>
    <t>Anrechnung für folgenden
Abschluss/Studiengang:</t>
  </si>
  <si>
    <t>Telefon, Email:</t>
  </si>
  <si>
    <t>Anschrift:</t>
  </si>
  <si>
    <t>Name, Vorname:</t>
  </si>
  <si>
    <t>Mit freundlichen Grüßen</t>
  </si>
  <si>
    <t>Für den/die Vorsitzende/n des Prüfungsausschusses</t>
  </si>
  <si>
    <t>Im Auftrag</t>
  </si>
  <si>
    <t>_____________________________________</t>
  </si>
  <si>
    <t>(Sachbearbeiter/in Bereich Prüfungswesen)</t>
  </si>
  <si>
    <t>C - Nichtanerkennung wegen nicht aussagekräftiger Unterlagen</t>
  </si>
  <si>
    <t>Regelstudienzeit:</t>
  </si>
  <si>
    <r>
      <t xml:space="preserve">
Erworbene Credits</t>
    </r>
    <r>
      <rPr>
        <sz val="8"/>
        <color theme="1"/>
        <rFont val="Calibri"/>
        <family val="2"/>
        <scheme val="minor"/>
      </rPr>
      <t xml:space="preserve">
(laut Transcript)</t>
    </r>
  </si>
  <si>
    <t xml:space="preserve">
Lfd. Nr.</t>
  </si>
  <si>
    <t xml:space="preserve">
Lfd. 
Nr.</t>
  </si>
  <si>
    <t>Begründung</t>
  </si>
  <si>
    <t xml:space="preserve">
Aner-
kannte
Credits</t>
  </si>
  <si>
    <t xml:space="preserve">
Über-
nommene
Note</t>
  </si>
  <si>
    <t xml:space="preserve">
Antrag
geprüft
durch:</t>
  </si>
  <si>
    <t>Dieser Bescheid ist bei der Bewerbung für
ein höheres Fachsemester und bei der
Einschreibung  vorzulegen.</t>
  </si>
  <si>
    <r>
      <t xml:space="preserve">
Note
</t>
    </r>
    <r>
      <rPr>
        <sz val="8"/>
        <color theme="1"/>
        <rFont val="Calibri"/>
        <family val="2"/>
        <scheme val="minor"/>
      </rPr>
      <t xml:space="preserve">
(laut
Transcript)</t>
    </r>
  </si>
  <si>
    <t/>
  </si>
  <si>
    <t>Antrag auf Anerkennung</t>
  </si>
  <si>
    <r>
      <t xml:space="preserve">
Prüfungsform
</t>
    </r>
    <r>
      <rPr>
        <sz val="8"/>
        <color theme="1"/>
        <rFont val="Calibri"/>
        <family val="2"/>
        <scheme val="minor"/>
      </rPr>
      <t>(Klausur,
Hausarbeit,
mdl. Prüfung etc.)</t>
    </r>
  </si>
  <si>
    <t>Rechtsmittelbelehrung:</t>
  </si>
  <si>
    <t>Hinweis:</t>
  </si>
  <si>
    <t>(Anerkannte Credits x Regelstudienzeit : max. zu erwerbende Credits):</t>
  </si>
  <si>
    <r>
      <rPr>
        <sz val="10"/>
        <color theme="1"/>
        <rFont val="Calibri"/>
        <family val="2"/>
        <scheme val="minor"/>
      </rPr>
      <t>Hinweis für Antragsteller:</t>
    </r>
    <r>
      <rPr>
        <b/>
        <sz val="10"/>
        <color theme="1"/>
        <rFont val="Calibri"/>
        <family val="2"/>
        <scheme val="minor"/>
      </rPr>
      <t xml:space="preserve"> Parallel zu diesem elektronischen Antrag ist die Übersendung eines offiziellen Transcript of Records  an den Bereich Prüfungswesen erforderlich. Hierzu bitte ausschließlich das Anschreiben "Unterlagen zum Onlineantrag "  - Anerkennung von Studien- und Prüfungsleistungen - benutzen. Erst bei Eingang dieses Anschreibens nebst Transcript - innerhalb der Antragsfrist -  ist eine Bearbeitung des Onlineantrages möglich.</t>
    </r>
  </si>
  <si>
    <r>
      <t xml:space="preserve">Ich beantrage einen Einstufungsbescheid:                </t>
    </r>
    <r>
      <rPr>
        <b/>
        <sz val="12"/>
        <color theme="1"/>
        <rFont val="Calibri"/>
        <family val="2"/>
        <scheme val="minor"/>
      </rPr>
      <t>/</t>
    </r>
    <r>
      <rPr>
        <sz val="12"/>
        <color theme="1"/>
        <rFont val="Calibri"/>
        <family val="2"/>
        <scheme val="minor"/>
      </rPr>
      <t xml:space="preserve">                     (Zutreffendes bitte anklicken)</t>
    </r>
  </si>
  <si>
    <t>Durch Antragsteller/in auszufüllen!</t>
  </si>
  <si>
    <r>
      <rPr>
        <b/>
        <sz val="12"/>
        <color theme="1"/>
        <rFont val="Calibri"/>
        <family val="2"/>
        <scheme val="minor"/>
      </rPr>
      <t>Eintrag durch</t>
    </r>
    <r>
      <rPr>
        <sz val="12"/>
        <color theme="1"/>
        <rFont val="Calibri"/>
        <family val="2"/>
        <scheme val="minor"/>
      </rPr>
      <t xml:space="preserve"> den </t>
    </r>
    <r>
      <rPr>
        <sz val="12"/>
        <color rgb="FFFF0000"/>
        <rFont val="Calibri"/>
        <family val="2"/>
        <scheme val="minor"/>
      </rPr>
      <t>Prüfungsausschuss / Prüfer/in</t>
    </r>
    <r>
      <rPr>
        <sz val="12"/>
        <color theme="1"/>
        <rFont val="Calibri"/>
        <family val="2"/>
        <scheme val="minor"/>
      </rPr>
      <t xml:space="preserve"> / </t>
    </r>
    <r>
      <rPr>
        <sz val="12"/>
        <color rgb="FF0070C0"/>
        <rFont val="Calibri"/>
        <family val="2"/>
        <scheme val="minor"/>
      </rPr>
      <t>Bereich Prüfungswesen</t>
    </r>
  </si>
  <si>
    <r>
      <rPr>
        <b/>
        <sz val="20"/>
        <color theme="1"/>
        <rFont val="Calibri"/>
        <family val="2"/>
        <scheme val="minor"/>
      </rPr>
      <t>Antrag auf Anerkennung von Studien- und Prüfungsleistungen</t>
    </r>
    <r>
      <rPr>
        <sz val="12"/>
        <color theme="1"/>
        <rFont val="Calibri"/>
        <family val="2"/>
        <scheme val="minor"/>
      </rPr>
      <t/>
    </r>
  </si>
  <si>
    <r>
      <rPr>
        <b/>
        <sz val="12"/>
        <color theme="1"/>
        <rFont val="Calibri"/>
        <family val="2"/>
        <scheme val="minor"/>
      </rPr>
      <t xml:space="preserve">
für folgende Prüfungen</t>
    </r>
    <r>
      <rPr>
        <sz val="12"/>
        <color theme="1"/>
        <rFont val="Calibri"/>
        <family val="2"/>
        <scheme val="minor"/>
      </rPr>
      <t xml:space="preserve">:
</t>
    </r>
    <r>
      <rPr>
        <sz val="8"/>
        <color theme="1"/>
        <rFont val="Calibri"/>
        <family val="2"/>
        <scheme val="minor"/>
      </rPr>
      <t xml:space="preserve">
(Bitte nur die laufende Nummer aus der Anlage "Prüfungen Studiengang" eintragen;  der Name der Prüfung wird automatisiert ergänzt)</t>
    </r>
  </si>
  <si>
    <r>
      <t xml:space="preserve">(einzureichen per E-Mail bei </t>
    </r>
    <r>
      <rPr>
        <b/>
        <sz val="12"/>
        <color theme="1"/>
        <rFont val="Calibri"/>
        <family val="2"/>
        <scheme val="minor"/>
      </rPr>
      <t>der zuständigen Sachbearbeitung im Bereich Prüfungswesen</t>
    </r>
    <r>
      <rPr>
        <sz val="12"/>
        <color theme="1"/>
        <rFont val="Calibri"/>
        <family val="2"/>
        <scheme val="minor"/>
      </rPr>
      <t xml:space="preserve"> unter Beachtung der Ausschlussfristen)</t>
    </r>
  </si>
  <si>
    <t>Anlage 1: Transcript of Records</t>
  </si>
  <si>
    <t>Anlage 3: Prüfungsordnung</t>
  </si>
  <si>
    <t>Anlage 2: Auszug aus dem Modulhandbuch</t>
  </si>
  <si>
    <t>Anlage 4: ggf. Learning Agreement bei Leistungen im Ausland</t>
  </si>
  <si>
    <t>Die von Ihnen anderweitig erbrachten Prüfungsleistungen wurden auf Antrag anerkannt, sofern hinsichtlich der erworbenen Kompetenzen kein wesentlicher Unterschied zu den Leistungen besteht, die ersetzt werden sollen. Wurde die begehrte Anerkennung versagt, so ist auf Antrag eine Überprüfung der Entscheidung durch das Rektorat unter Beifügung einer ausführlichen Begründung möglich. Durch den Antrag auf Überprüfung wird der Lauf der Rechtsmittelfrist nicht gehemmt.</t>
  </si>
  <si>
    <t>Bereits abgelegte Prüfungsleistungen</t>
  </si>
  <si>
    <t>Bitte wählen Sie einen Studiengang aus!</t>
  </si>
  <si>
    <r>
      <t xml:space="preserve">
Titel der </t>
    </r>
    <r>
      <rPr>
        <b/>
        <sz val="12"/>
        <color theme="1"/>
        <rFont val="Calibri"/>
        <family val="2"/>
        <scheme val="minor"/>
      </rPr>
      <t>bereits
abgelegten</t>
    </r>
    <r>
      <rPr>
        <sz val="12"/>
        <color theme="1"/>
        <rFont val="Calibri"/>
        <family val="2"/>
        <scheme val="minor"/>
      </rPr>
      <t xml:space="preserve"> Prüfung*</t>
    </r>
    <r>
      <rPr>
        <vertAlign val="superscript"/>
        <sz val="11"/>
        <color theme="1"/>
        <rFont val="Calibri"/>
        <family val="2"/>
        <scheme val="minor"/>
      </rPr>
      <t>1)</t>
    </r>
    <r>
      <rPr>
        <sz val="6"/>
        <color theme="1"/>
        <rFont val="Calibri"/>
        <family val="2"/>
        <scheme val="minor"/>
      </rPr>
      <t xml:space="preserve">
</t>
    </r>
    <r>
      <rPr>
        <sz val="8"/>
        <color theme="1"/>
        <rFont val="Calibri"/>
        <family val="2"/>
        <scheme val="minor"/>
      </rPr>
      <t>Bitte nur eine Prüfung pro Zeile eintragen!
(Bezeichung laut Transcript)</t>
    </r>
  </si>
  <si>
    <r>
      <rPr>
        <b/>
        <sz val="14"/>
        <color theme="1"/>
        <rFont val="Calibri"/>
        <family val="2"/>
        <scheme val="minor"/>
      </rPr>
      <t xml:space="preserve">
</t>
    </r>
    <r>
      <rPr>
        <b/>
        <sz val="8"/>
        <color theme="1"/>
        <rFont val="Calibri"/>
        <family val="2"/>
        <scheme val="minor"/>
      </rPr>
      <t xml:space="preserve">Ja / Nein
</t>
    </r>
    <r>
      <rPr>
        <b/>
        <sz val="11"/>
        <color theme="1"/>
        <rFont val="Calibri"/>
        <family val="2"/>
        <scheme val="minor"/>
      </rPr>
      <t>*</t>
    </r>
    <r>
      <rPr>
        <b/>
        <vertAlign val="superscript"/>
        <sz val="11"/>
        <color theme="1"/>
        <rFont val="Calibri"/>
        <family val="2"/>
        <scheme val="minor"/>
      </rPr>
      <t>3)</t>
    </r>
  </si>
  <si>
    <t>*1) Einzureichende Unterlagen:</t>
  </si>
  <si>
    <t>*2) Wo wurde die Prüfung abgelegt?</t>
  </si>
  <si>
    <t>*3) Ablehnungsgründe (weitere Erläuterungen ggf. auf Seite 3 ergänzen):</t>
  </si>
  <si>
    <t>Gegen diesen Bescheid kann innerhalb eines Monats nach Bekanntgabe Klage erhoben werden. Die Klage ist schriftlich oder zur Niederschrift beim Urkundsbeamten der Geschäftsstelle des Verwaltungsgerichts Gelsenkirchen (Bahnhofvorplatz 3, 45879 Gelsenkirchen) einzureichen. Sollte die Frist durch das Verschulden eines von Ihnen Bevollmächtigten versäumt werden, würde dessen Verschulden Ihnen zugerechnet werden.</t>
  </si>
  <si>
    <t>Studiengang:</t>
  </si>
  <si>
    <t>Prüf.Nr.</t>
  </si>
  <si>
    <t>Prüfung</t>
  </si>
  <si>
    <t>Typ</t>
  </si>
  <si>
    <t>Credits</t>
  </si>
  <si>
    <r>
      <t xml:space="preserve">
Prüfung wird anerkannt für: 
</t>
    </r>
    <r>
      <rPr>
        <sz val="12"/>
        <color theme="1"/>
        <rFont val="Calibri"/>
        <family val="2"/>
        <scheme val="minor"/>
      </rPr>
      <t>Prüfungsnr. / Prüfung</t>
    </r>
  </si>
  <si>
    <t>Bachelorarbeit Bildungswissenschaften</t>
  </si>
  <si>
    <t>Übersicht aller Prüfungsleistungen des Studiengangs
Bachelor mit Lehramtsoption Grundschulen Bildungswissenschaften</t>
  </si>
  <si>
    <t>Bachelor mit Lehramtsoption Grundschulen Bildungswissenschaften</t>
  </si>
  <si>
    <t xml:space="preserve">II: Psychologie </t>
  </si>
  <si>
    <t xml:space="preserve">III: Erziehung-Bildung-Unterricht </t>
  </si>
  <si>
    <t>IV: Heterogene Bedingungen des Aufwachsens</t>
  </si>
  <si>
    <t>Übersicht aller Prüfungsleistungen des Studiengangs
Bachelor mit Lehramtsoption Haupt-, Real-, Sekundar- und Gesamtschulen Bildungswissenschaften</t>
  </si>
  <si>
    <t>Bachelor mit Lehramtsoption Haupt-, Real-, Sekundar- und Gesamtschulen Bildungswissenschaften</t>
  </si>
  <si>
    <t>Übersicht aller Prüfungsleistungen des Studiengangs
Bachelor mit Lehramtsoption Gymnasium-, Gesamtschulen Bildungswissenschaften</t>
  </si>
  <si>
    <t>Bachelor mit Lehramtsoption Gymnasium-, Gesamtschulen Bildungswissenschaften</t>
  </si>
  <si>
    <t xml:space="preserve">II: Berufspädagogik </t>
  </si>
  <si>
    <t xml:space="preserve">Prüfung </t>
  </si>
  <si>
    <t>IV: Psychologie und Soziologie</t>
  </si>
  <si>
    <r>
      <t xml:space="preserve">
</t>
    </r>
    <r>
      <rPr>
        <sz val="8"/>
        <color theme="1"/>
        <rFont val="Calibri"/>
        <family val="2"/>
        <scheme val="minor"/>
      </rPr>
      <t xml:space="preserve">abge-legt wo? </t>
    </r>
    <r>
      <rPr>
        <sz val="12"/>
        <color theme="1"/>
        <rFont val="Calibri"/>
        <family val="2"/>
        <scheme val="minor"/>
      </rPr>
      <t>*</t>
    </r>
    <r>
      <rPr>
        <vertAlign val="superscript"/>
        <sz val="11"/>
        <color theme="1"/>
        <rFont val="Calibri"/>
        <family val="2"/>
        <scheme val="minor"/>
      </rPr>
      <t>2)</t>
    </r>
    <r>
      <rPr>
        <sz val="5"/>
        <color theme="1"/>
        <rFont val="Calibri"/>
        <family val="2"/>
        <scheme val="minor"/>
      </rPr>
      <t xml:space="preserve">
</t>
    </r>
    <r>
      <rPr>
        <sz val="8"/>
        <color theme="1"/>
        <rFont val="Calibri"/>
        <family val="2"/>
        <scheme val="minor"/>
      </rPr>
      <t>(I, A, B, W)</t>
    </r>
  </si>
  <si>
    <r>
      <rPr>
        <b/>
        <sz val="12"/>
        <color theme="1"/>
        <rFont val="Calibri"/>
        <family val="2"/>
        <scheme val="minor"/>
      </rPr>
      <t>I</t>
    </r>
    <r>
      <rPr>
        <sz val="12"/>
        <color theme="1"/>
        <rFont val="Calibri"/>
        <family val="2"/>
        <scheme val="minor"/>
      </rPr>
      <t xml:space="preserve"> = im </t>
    </r>
    <r>
      <rPr>
        <b/>
        <sz val="12"/>
        <color theme="1"/>
        <rFont val="Calibri"/>
        <family val="2"/>
        <scheme val="minor"/>
      </rPr>
      <t>I</t>
    </r>
    <r>
      <rPr>
        <sz val="12"/>
        <color theme="1"/>
        <rFont val="Calibri"/>
        <family val="2"/>
        <scheme val="minor"/>
      </rPr>
      <t>nland</t>
    </r>
  </si>
  <si>
    <r>
      <rPr>
        <b/>
        <sz val="12"/>
        <color theme="1"/>
        <rFont val="Calibri"/>
        <family val="2"/>
        <scheme val="minor"/>
      </rPr>
      <t>A</t>
    </r>
    <r>
      <rPr>
        <sz val="12"/>
        <color theme="1"/>
        <rFont val="Calibri"/>
        <family val="2"/>
        <scheme val="minor"/>
      </rPr>
      <t xml:space="preserve"> = im </t>
    </r>
    <r>
      <rPr>
        <b/>
        <sz val="12"/>
        <color theme="1"/>
        <rFont val="Calibri"/>
        <family val="2"/>
        <scheme val="minor"/>
      </rPr>
      <t>A</t>
    </r>
    <r>
      <rPr>
        <sz val="12"/>
        <color theme="1"/>
        <rFont val="Calibri"/>
        <family val="2"/>
        <scheme val="minor"/>
      </rPr>
      <t>usland</t>
    </r>
  </si>
  <si>
    <r>
      <rPr>
        <b/>
        <sz val="12"/>
        <color theme="1"/>
        <rFont val="Calibri"/>
        <family val="2"/>
        <scheme val="minor"/>
      </rPr>
      <t>B</t>
    </r>
    <r>
      <rPr>
        <sz val="12"/>
        <color theme="1"/>
        <rFont val="Calibri"/>
        <family val="2"/>
        <scheme val="minor"/>
      </rPr>
      <t xml:space="preserve"> = </t>
    </r>
    <r>
      <rPr>
        <b/>
        <sz val="12"/>
        <color theme="1"/>
        <rFont val="Calibri"/>
        <family val="2"/>
        <scheme val="minor"/>
      </rPr>
      <t>Beruf</t>
    </r>
  </si>
  <si>
    <r>
      <rPr>
        <b/>
        <sz val="12"/>
        <color theme="1"/>
        <rFont val="Calibri"/>
        <family val="2"/>
        <scheme val="minor"/>
      </rPr>
      <t>W</t>
    </r>
    <r>
      <rPr>
        <sz val="12"/>
        <color theme="1"/>
        <rFont val="Calibri"/>
        <family val="2"/>
        <scheme val="minor"/>
      </rPr>
      <t xml:space="preserve"> = </t>
    </r>
    <r>
      <rPr>
        <b/>
        <sz val="12"/>
        <color theme="1"/>
        <rFont val="Calibri"/>
        <family val="2"/>
        <scheme val="minor"/>
      </rPr>
      <t>W</t>
    </r>
    <r>
      <rPr>
        <sz val="12"/>
        <color theme="1"/>
        <rFont val="Calibri"/>
        <family val="2"/>
        <scheme val="minor"/>
      </rPr>
      <t>eitere („Außerhalb des Hochschulwesens“ - z.B. Schule, Praktika, Weiterbildung)</t>
    </r>
  </si>
  <si>
    <t>Leistungen an folgender Hochschule erbracht:</t>
  </si>
  <si>
    <t>Bitte auswählen!</t>
  </si>
  <si>
    <t>Schulformwechsel:</t>
  </si>
  <si>
    <t>Studienleistung</t>
  </si>
  <si>
    <t xml:space="preserve">III: Erziehung - Bildung - Unterricht </t>
  </si>
  <si>
    <t>Ausführliche Begründungen zu den Ablehnungen (A - D) bzw. Auflagen bei Anerkennung (Ja):</t>
  </si>
  <si>
    <t>SCD71041</t>
  </si>
  <si>
    <t>SCD71045</t>
  </si>
  <si>
    <t>SCD71060</t>
  </si>
  <si>
    <t>SCD71042</t>
  </si>
  <si>
    <t>Studienleistung II.1 Einführung in die Berufspädagogik</t>
  </si>
  <si>
    <t>SCD71043</t>
  </si>
  <si>
    <t>Studienleistung II.2 Struktur und Organisation der beruflichen Bildung</t>
  </si>
  <si>
    <t>SCD71044</t>
  </si>
  <si>
    <t>Studienleistung II.3 Didaktik und berufliches Lehren und Lernen</t>
  </si>
  <si>
    <t>Übersicht aller Prüfungsleistungen des Studiengangs
Bachelor mit Lehramtsoption Berufskolleg Bildungswissenschaften</t>
  </si>
  <si>
    <t>Bitte Namen der Hochschule eintragen!</t>
  </si>
  <si>
    <t>Bachelor mit Lehramtsoption Berufskolleg Bildungswissenschaften</t>
  </si>
  <si>
    <t>Ja</t>
  </si>
  <si>
    <t>Nein</t>
  </si>
  <si>
    <t>Bachelor mit Lehramtsoption Berufskolleg Bildungswissenschaften Bautechnik</t>
  </si>
  <si>
    <t>Prüfungsordnungswechsel (nur für Studierende der UDE):</t>
  </si>
  <si>
    <r>
      <t xml:space="preserve">Schulformwechsel:
</t>
    </r>
    <r>
      <rPr>
        <b/>
        <sz val="10"/>
        <rFont val="Calibri"/>
        <family val="2"/>
        <scheme val="minor"/>
      </rPr>
      <t>(für Studierende der UDE)</t>
    </r>
    <r>
      <rPr>
        <b/>
        <sz val="10"/>
        <color theme="0"/>
        <rFont val="Calibri"/>
        <family val="2"/>
        <scheme val="minor"/>
      </rPr>
      <t>'</t>
    </r>
  </si>
  <si>
    <r>
      <t xml:space="preserve">Prüfungsordnungswechsel:
</t>
    </r>
    <r>
      <rPr>
        <b/>
        <sz val="10"/>
        <rFont val="Calibri"/>
        <family val="2"/>
        <scheme val="minor"/>
      </rPr>
      <t>(für Studierende der UDE)</t>
    </r>
    <r>
      <rPr>
        <b/>
        <sz val="10"/>
        <color theme="0"/>
        <rFont val="Calibri"/>
        <family val="2"/>
        <scheme val="minor"/>
      </rPr>
      <t>'</t>
    </r>
  </si>
  <si>
    <t>Wechsel von BA LA GS</t>
  </si>
  <si>
    <t>Wechsel von BA LA HR(S)Ge</t>
  </si>
  <si>
    <t>Wechsel von BA LA GyGe</t>
  </si>
  <si>
    <t>Wechsel von BA LA BK</t>
  </si>
  <si>
    <t>Wechsel von BA LA BK Bautechnik</t>
  </si>
  <si>
    <r>
      <t xml:space="preserve">Grund
</t>
    </r>
    <r>
      <rPr>
        <sz val="8"/>
        <color theme="1"/>
        <rFont val="Calibri"/>
        <family val="2"/>
        <scheme val="minor"/>
      </rPr>
      <t>(A, B, C, D, E oder Ja)</t>
    </r>
  </si>
  <si>
    <t>E - Teilberücksichtigung wie folgt</t>
  </si>
  <si>
    <t>Übersicht aller Prüfungsleistungen des Studiengangs
Bachelor mit Lehramtsoption Berufskolleg Bildungswissenschaften Bautechnik</t>
  </si>
  <si>
    <t>Studienleistung III.3: Vertiefung Erziehung-Bildung-Unterricht</t>
  </si>
  <si>
    <t>Studienleistung II.4: Wahlpflichtseminar Psychologie</t>
  </si>
  <si>
    <t>ZCD95012</t>
  </si>
  <si>
    <t>I: Pädagogische Professionalität (Vor- u. Nachbereitung EOP)</t>
  </si>
  <si>
    <t>SCD95001</t>
  </si>
  <si>
    <t>Studienleistung I.1 Päd. Professionalität u. I.3 Berufsorientierung, Text-, Sprach-, Schreibkompetenz</t>
  </si>
  <si>
    <t>ZCD95010</t>
  </si>
  <si>
    <t>ZCD95005</t>
  </si>
  <si>
    <t>ZCD95009</t>
  </si>
  <si>
    <t>SCD95002</t>
  </si>
  <si>
    <t>Studienleistung IV.1 u. IV.3</t>
  </si>
  <si>
    <t>ZCD95011</t>
  </si>
  <si>
    <t>SCD95003</t>
  </si>
  <si>
    <t>ZCD95013</t>
  </si>
  <si>
    <t>ZCD95007</t>
  </si>
  <si>
    <t>Studienleistung Heterogenität,Sozialisation,Inklusion</t>
  </si>
  <si>
    <t>ZCD95003</t>
  </si>
  <si>
    <t>ZCD95006</t>
  </si>
  <si>
    <t>ZCD95008</t>
  </si>
  <si>
    <t xml:space="preserve"> I.1 Päd. Professionalität u. I.3 Berufsorientierung, Text-, Sprach-, Schreibkompetenz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</si>
</sst>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quot; Semester&quot;"/>
    <numFmt numFmtId="165" formatCode="0.0"/>
  </numFmts>
  <fonts count="4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b/>
      <sz val="10"/>
      <color theme="0"/>
      <name val="Arial"/>
      <family val="2"/>
    </font>
    <font>
      <b/>
      <sz val="10"/>
      <color theme="1"/>
      <name val="Arial"/>
      <family val="2"/>
    </font>
    <font>
      <u/>
      <sz val="12"/>
      <color theme="10"/>
      <name val="Calibri"/>
      <family val="2"/>
      <scheme val="minor"/>
    </font>
    <font>
      <u/>
      <sz val="12"/>
      <color theme="11"/>
      <name val="Calibri"/>
      <family val="2"/>
      <scheme val="minor"/>
    </font>
    <font>
      <b/>
      <i/>
      <sz val="12"/>
      <color theme="1"/>
      <name val="Calibri"/>
      <family val="2"/>
      <scheme val="minor"/>
    </font>
    <font>
      <b/>
      <sz val="20"/>
      <color theme="1"/>
      <name val="Calibri"/>
      <family val="2"/>
      <scheme val="minor"/>
    </font>
    <font>
      <b/>
      <sz val="8"/>
      <color theme="1"/>
      <name val="Calibri"/>
      <family val="2"/>
      <scheme val="minor"/>
    </font>
    <font>
      <sz val="8"/>
      <color theme="1"/>
      <name val="Calibri"/>
      <family val="2"/>
      <scheme val="minor"/>
    </font>
    <font>
      <sz val="10"/>
      <color theme="1"/>
      <name val="Calibri"/>
      <family val="2"/>
      <scheme val="minor"/>
    </font>
    <font>
      <sz val="12"/>
      <color rgb="FFFF0000"/>
      <name val="Calibri"/>
      <family val="2"/>
      <scheme val="minor"/>
    </font>
    <font>
      <sz val="12"/>
      <color rgb="FF0070C0"/>
      <name val="Calibri"/>
      <family val="2"/>
      <scheme val="minor"/>
    </font>
    <font>
      <sz val="7"/>
      <color rgb="FF0070C0"/>
      <name val="Calibri"/>
      <family val="2"/>
      <scheme val="minor"/>
    </font>
    <font>
      <i/>
      <sz val="12"/>
      <color theme="1"/>
      <name val="Calibri"/>
      <family val="2"/>
      <scheme val="minor"/>
    </font>
    <font>
      <sz val="8"/>
      <color rgb="FF000000"/>
      <name val="Segoe UI"/>
      <family val="2"/>
    </font>
    <font>
      <b/>
      <sz val="14"/>
      <color theme="1"/>
      <name val="Calibri"/>
      <family val="2"/>
      <scheme val="minor"/>
    </font>
    <font>
      <b/>
      <sz val="10"/>
      <color theme="1"/>
      <name val="Calibri"/>
      <family val="2"/>
      <scheme val="minor"/>
    </font>
    <font>
      <sz val="8"/>
      <name val="Calibri"/>
      <family val="2"/>
      <scheme val="minor"/>
    </font>
    <font>
      <b/>
      <sz val="11"/>
      <color theme="1"/>
      <name val="Calibri"/>
      <family val="2"/>
      <scheme val="minor"/>
    </font>
    <font>
      <vertAlign val="superscript"/>
      <sz val="11"/>
      <color theme="1"/>
      <name val="Calibri"/>
      <family val="2"/>
      <scheme val="minor"/>
    </font>
    <font>
      <sz val="5"/>
      <color theme="1"/>
      <name val="Calibri"/>
      <family val="2"/>
      <scheme val="minor"/>
    </font>
    <font>
      <sz val="6"/>
      <color theme="1"/>
      <name val="Calibri"/>
      <family val="2"/>
      <scheme val="minor"/>
    </font>
    <font>
      <b/>
      <vertAlign val="superscript"/>
      <sz val="11"/>
      <color theme="1"/>
      <name val="Calibri"/>
      <family val="2"/>
      <scheme val="minor"/>
    </font>
    <font>
      <b/>
      <sz val="14"/>
      <color theme="4" tint="-0.499984740745262"/>
      <name val="Calibri"/>
      <family val="2"/>
      <scheme val="minor"/>
    </font>
    <font>
      <b/>
      <sz val="11"/>
      <color theme="4" tint="-0.499984740745262"/>
      <name val="Calibri"/>
      <family val="2"/>
      <scheme val="minor"/>
    </font>
    <font>
      <sz val="12"/>
      <name val="Calibri"/>
      <family val="2"/>
      <scheme val="minor"/>
    </font>
    <font>
      <b/>
      <sz val="12"/>
      <name val="Calibri"/>
      <family val="2"/>
      <scheme val="minor"/>
    </font>
    <font>
      <sz val="10"/>
      <name val="Calibri"/>
      <family val="2"/>
      <scheme val="minor"/>
    </font>
    <font>
      <b/>
      <i/>
      <sz val="11.5"/>
      <color theme="1"/>
      <name val="Calibri"/>
      <family val="2"/>
      <scheme val="minor"/>
    </font>
    <font>
      <b/>
      <sz val="10"/>
      <name val="Calibri"/>
      <family val="2"/>
      <scheme val="minor"/>
    </font>
    <font>
      <b/>
      <sz val="10"/>
      <color theme="0"/>
      <name val="Calibri"/>
      <family val="2"/>
      <scheme val="minor"/>
    </font>
    <font>
      <sz val="12"/>
      <color theme="0"/>
      <name val="Calibri"/>
      <family val="2"/>
      <scheme val="minor"/>
    </font>
  </fonts>
  <fills count="5">
    <fill>
      <patternFill patternType="none"/>
    </fill>
    <fill>
      <patternFill patternType="gray125"/>
    </fill>
    <fill>
      <patternFill patternType="solid">
        <fgColor theme="6" tint="-0.24994659260841701"/>
        <bgColor indexed="64"/>
      </patternFill>
    </fill>
    <fill>
      <patternFill patternType="solid">
        <fgColor rgb="FFFFFF99"/>
        <bgColor indexed="64"/>
      </patternFill>
    </fill>
    <fill>
      <patternFill patternType="solid">
        <fgColor theme="0" tint="-0.14999847407452621"/>
        <bgColor indexed="64"/>
      </patternFill>
    </fill>
  </fills>
  <borders count="59">
    <border>
      <left/>
      <right/>
      <top/>
      <bottom/>
      <diagonal/>
    </border>
    <border>
      <left style="thin">
        <color auto="1"/>
      </left>
      <right style="thin">
        <color auto="1"/>
      </right>
      <top style="thin">
        <color auto="1"/>
      </top>
      <bottom style="thin">
        <color auto="1"/>
      </bottom>
      <diagonal/>
    </border>
    <border>
      <left/>
      <right/>
      <top style="thin">
        <color theme="0" tint="-0.499984740745262"/>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thin">
        <color auto="1"/>
      </bottom>
      <diagonal/>
    </border>
    <border>
      <left style="medium">
        <color indexed="64"/>
      </left>
      <right/>
      <top style="medium">
        <color indexed="64"/>
      </top>
      <bottom style="thin">
        <color auto="1"/>
      </bottom>
      <diagonal/>
    </border>
    <border>
      <left style="medium">
        <color rgb="FFFF0000"/>
      </left>
      <right style="thin">
        <color auto="1"/>
      </right>
      <top style="thin">
        <color auto="1"/>
      </top>
      <bottom style="thin">
        <color auto="1"/>
      </bottom>
      <diagonal/>
    </border>
    <border>
      <left style="thin">
        <color auto="1"/>
      </left>
      <right style="medium">
        <color rgb="FFFF0000"/>
      </right>
      <top style="thin">
        <color auto="1"/>
      </top>
      <bottom style="thin">
        <color auto="1"/>
      </bottom>
      <diagonal/>
    </border>
    <border>
      <left/>
      <right/>
      <top/>
      <bottom style="thin">
        <color auto="1"/>
      </bottom>
      <diagonal/>
    </border>
    <border>
      <left style="thin">
        <color auto="1"/>
      </left>
      <right style="thin">
        <color auto="1"/>
      </right>
      <top style="medium">
        <color rgb="FFFF0000"/>
      </top>
      <bottom style="thin">
        <color auto="1"/>
      </bottom>
      <diagonal/>
    </border>
    <border>
      <left style="medium">
        <color rgb="FFFF0000"/>
      </left>
      <right style="thin">
        <color auto="1"/>
      </right>
      <top style="thin">
        <color auto="1"/>
      </top>
      <bottom style="medium">
        <color rgb="FFFF0000"/>
      </bottom>
      <diagonal/>
    </border>
    <border>
      <left style="thin">
        <color auto="1"/>
      </left>
      <right style="thin">
        <color auto="1"/>
      </right>
      <top style="thin">
        <color auto="1"/>
      </top>
      <bottom style="medium">
        <color rgb="FFFF0000"/>
      </bottom>
      <diagonal/>
    </border>
    <border>
      <left style="thin">
        <color auto="1"/>
      </left>
      <right style="medium">
        <color rgb="FFFF0000"/>
      </right>
      <top style="thin">
        <color auto="1"/>
      </top>
      <bottom style="medium">
        <color rgb="FFFF0000"/>
      </bottom>
      <diagonal/>
    </border>
    <border>
      <left style="medium">
        <color indexed="64"/>
      </left>
      <right/>
      <top style="thin">
        <color auto="1"/>
      </top>
      <bottom style="thin">
        <color auto="1"/>
      </bottom>
      <diagonal/>
    </border>
    <border>
      <left/>
      <right/>
      <top/>
      <bottom style="medium">
        <color indexed="64"/>
      </bottom>
      <diagonal/>
    </border>
    <border>
      <left style="thin">
        <color auto="1"/>
      </left>
      <right style="medium">
        <color indexed="64"/>
      </right>
      <top style="thin">
        <color auto="1"/>
      </top>
      <bottom style="thin">
        <color auto="1"/>
      </bottom>
      <diagonal/>
    </border>
    <border>
      <left/>
      <right/>
      <top style="medium">
        <color theme="4"/>
      </top>
      <bottom/>
      <diagonal/>
    </border>
    <border>
      <left style="thin">
        <color auto="1"/>
      </left>
      <right style="medium">
        <color theme="4"/>
      </right>
      <top style="medium">
        <color rgb="FFFF0000"/>
      </top>
      <bottom style="thin">
        <color auto="1"/>
      </bottom>
      <diagonal/>
    </border>
    <border>
      <left/>
      <right style="thin">
        <color auto="1"/>
      </right>
      <top/>
      <bottom style="medium">
        <color theme="4"/>
      </bottom>
      <diagonal/>
    </border>
    <border>
      <left style="medium">
        <color rgb="FFFF0000"/>
      </left>
      <right/>
      <top/>
      <bottom style="thin">
        <color auto="1"/>
      </bottom>
      <diagonal/>
    </border>
    <border>
      <left/>
      <right style="medium">
        <color rgb="FFFF0000"/>
      </right>
      <top/>
      <bottom style="thin">
        <color auto="1"/>
      </bottom>
      <diagonal/>
    </border>
    <border>
      <left/>
      <right/>
      <top style="thin">
        <color auto="1"/>
      </top>
      <bottom style="thin">
        <color auto="1"/>
      </bottom>
      <diagonal/>
    </border>
    <border>
      <left/>
      <right style="medium">
        <color rgb="FFFF0000"/>
      </right>
      <top style="thin">
        <color auto="1"/>
      </top>
      <bottom style="thin">
        <color auto="1"/>
      </bottom>
      <diagonal/>
    </border>
    <border>
      <left/>
      <right/>
      <top style="thin">
        <color indexed="64"/>
      </top>
      <bottom/>
      <diagonal/>
    </border>
    <border>
      <left style="thin">
        <color auto="1"/>
      </left>
      <right/>
      <top/>
      <bottom/>
      <diagonal/>
    </border>
    <border>
      <left/>
      <right style="medium">
        <color theme="4"/>
      </right>
      <top/>
      <bottom/>
      <diagonal/>
    </border>
    <border>
      <left style="medium">
        <color indexed="64"/>
      </left>
      <right/>
      <top/>
      <bottom style="thin">
        <color auto="1"/>
      </bottom>
      <diagonal/>
    </border>
    <border>
      <left style="thin">
        <color auto="1"/>
      </left>
      <right/>
      <top/>
      <bottom style="medium">
        <color theme="4"/>
      </bottom>
      <diagonal/>
    </border>
    <border>
      <left/>
      <right/>
      <top/>
      <bottom style="medium">
        <color theme="4"/>
      </bottom>
      <diagonal/>
    </border>
    <border>
      <left/>
      <right style="medium">
        <color theme="4"/>
      </right>
      <top/>
      <bottom style="medium">
        <color theme="4"/>
      </bottom>
      <diagonal/>
    </border>
    <border>
      <left/>
      <right style="medium">
        <color theme="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medium">
        <color rgb="FFFF0000"/>
      </top>
      <bottom style="thin">
        <color auto="1"/>
      </bottom>
      <diagonal/>
    </border>
    <border>
      <left/>
      <right style="medium">
        <color theme="4"/>
      </right>
      <top/>
      <bottom style="medium">
        <color indexed="64"/>
      </bottom>
      <diagonal/>
    </border>
    <border>
      <left/>
      <right style="medium">
        <color theme="4"/>
      </right>
      <top/>
      <bottom style="thin">
        <color indexed="64"/>
      </bottom>
      <diagonal/>
    </border>
    <border>
      <left style="medium">
        <color theme="4"/>
      </left>
      <right style="thin">
        <color auto="1"/>
      </right>
      <top style="medium">
        <color rgb="FFFF0000"/>
      </top>
      <bottom style="thin">
        <color indexed="64"/>
      </bottom>
      <diagonal/>
    </border>
    <border>
      <left/>
      <right/>
      <top style="medium">
        <color indexed="64"/>
      </top>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style="thin">
        <color auto="1"/>
      </top>
      <bottom style="thin">
        <color auto="1"/>
      </bottom>
      <diagonal/>
    </border>
    <border>
      <left/>
      <right style="thin">
        <color auto="1"/>
      </right>
      <top style="medium">
        <color indexed="64"/>
      </top>
      <bottom style="thin">
        <color auto="1"/>
      </bottom>
      <diagonal/>
    </border>
    <border>
      <left/>
      <right style="thin">
        <color auto="1"/>
      </right>
      <top style="thin">
        <color auto="1"/>
      </top>
      <bottom/>
      <diagonal/>
    </border>
    <border>
      <left style="thin">
        <color auto="1"/>
      </left>
      <right/>
      <top style="thin">
        <color auto="1"/>
      </top>
      <bottom/>
      <diagonal/>
    </border>
    <border>
      <left/>
      <right style="medium">
        <color indexed="64"/>
      </right>
      <top style="thin">
        <color auto="1"/>
      </top>
      <bottom/>
      <diagonal/>
    </border>
    <border>
      <left style="medium">
        <color rgb="FFFF0000"/>
      </left>
      <right/>
      <top/>
      <bottom/>
      <diagonal/>
    </border>
    <border>
      <left/>
      <right style="medium">
        <color rgb="FFFF0000"/>
      </right>
      <top/>
      <bottom/>
      <diagonal/>
    </border>
    <border>
      <left style="thin">
        <color auto="1"/>
      </left>
      <right/>
      <top/>
      <bottom style="medium">
        <color rgb="FFFF0000"/>
      </bottom>
      <diagonal/>
    </border>
    <border>
      <left style="medium">
        <color indexed="64"/>
      </left>
      <right style="medium">
        <color indexed="64"/>
      </right>
      <top style="medium">
        <color indexed="64"/>
      </top>
      <bottom style="medium">
        <color indexed="64"/>
      </bottom>
      <diagonal/>
    </border>
    <border>
      <left/>
      <right/>
      <top/>
      <bottom style="medium">
        <color rgb="FFFF0000"/>
      </bottom>
      <diagonal/>
    </border>
    <border>
      <left style="medium">
        <color indexed="64"/>
      </left>
      <right style="thin">
        <color auto="1"/>
      </right>
      <top style="thin">
        <color auto="1"/>
      </top>
      <bottom style="medium">
        <color indexed="64"/>
      </bottom>
      <diagonal/>
    </border>
    <border>
      <left/>
      <right style="medium">
        <color indexed="64"/>
      </right>
      <top/>
      <bottom/>
      <diagonal/>
    </border>
    <border>
      <left/>
      <right style="medium">
        <color indexed="64"/>
      </right>
      <top/>
      <bottom style="medium">
        <color rgb="FFFF0000"/>
      </bottom>
      <diagonal/>
    </border>
    <border>
      <left style="medium">
        <color indexed="64"/>
      </left>
      <right style="medium">
        <color indexed="64"/>
      </right>
      <top style="thin">
        <color auto="1"/>
      </top>
      <bottom style="medium">
        <color indexed="64"/>
      </bottom>
      <diagonal/>
    </border>
    <border>
      <left style="medium">
        <color indexed="64"/>
      </left>
      <right style="thin">
        <color indexed="64"/>
      </right>
      <top style="medium">
        <color indexed="64"/>
      </top>
      <bottom style="medium">
        <color indexed="64"/>
      </bottom>
      <diagonal/>
    </border>
    <border>
      <left style="medium">
        <color theme="4"/>
      </left>
      <right/>
      <top/>
      <bottom style="medium">
        <color theme="4"/>
      </bottom>
      <diagonal/>
    </border>
    <border>
      <left style="medium">
        <color theme="4"/>
      </left>
      <right/>
      <top style="thin">
        <color indexed="64"/>
      </top>
      <bottom/>
      <diagonal/>
    </border>
    <border>
      <left style="thin">
        <color auto="1"/>
      </left>
      <right style="thin">
        <color auto="1"/>
      </right>
      <top style="thin">
        <color auto="1"/>
      </top>
      <bottom style="medium">
        <color indexed="64"/>
      </bottom>
      <diagonal/>
    </border>
  </borders>
  <cellStyleXfs count="25">
    <xf numFmtId="0" fontId="0" fillId="0" borderId="0"/>
    <xf numFmtId="0" fontId="9" fillId="2" borderId="0"/>
    <xf numFmtId="0" fontId="10" fillId="3" borderId="2"/>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7" fillId="0" borderId="0"/>
    <xf numFmtId="0" fontId="6" fillId="0" borderId="0"/>
  </cellStyleXfs>
  <cellXfs count="227">
    <xf numFmtId="0" fontId="0" fillId="0" borderId="0" xfId="0"/>
    <xf numFmtId="0" fontId="0" fillId="0" borderId="0" xfId="0" applyAlignment="1">
      <alignment vertical="center"/>
    </xf>
    <xf numFmtId="0" fontId="18" fillId="0" borderId="8" xfId="0" applyFont="1" applyBorder="1" applyAlignment="1" applyProtection="1">
      <alignment vertical="center" wrapText="1" shrinkToFit="1"/>
      <protection locked="0"/>
    </xf>
    <xf numFmtId="0" fontId="8" fillId="0" borderId="0" xfId="0" applyFont="1" applyProtection="1"/>
    <xf numFmtId="0" fontId="0" fillId="0" borderId="0" xfId="0" applyProtection="1"/>
    <xf numFmtId="0" fontId="17" fillId="0" borderId="0" xfId="0" applyFont="1" applyProtection="1"/>
    <xf numFmtId="0" fontId="17" fillId="0" borderId="0" xfId="0" applyFont="1" applyAlignment="1" applyProtection="1"/>
    <xf numFmtId="0" fontId="18" fillId="0" borderId="1" xfId="0" applyFont="1" applyBorder="1" applyAlignment="1" applyProtection="1">
      <alignment horizontal="center" vertical="center" wrapText="1" shrinkToFit="1"/>
    </xf>
    <xf numFmtId="0" fontId="8" fillId="0" borderId="1" xfId="0" applyFont="1" applyFill="1" applyBorder="1" applyAlignment="1" applyProtection="1">
      <alignment horizontal="center" vertical="top" wrapText="1" shrinkToFit="1"/>
    </xf>
    <xf numFmtId="0" fontId="0" fillId="0" borderId="1" xfId="0" applyBorder="1" applyAlignment="1" applyProtection="1">
      <alignment horizontal="left" vertical="center" wrapText="1" shrinkToFit="1"/>
      <protection locked="0"/>
    </xf>
    <xf numFmtId="0" fontId="0" fillId="0" borderId="1" xfId="0" applyBorder="1" applyAlignment="1" applyProtection="1">
      <alignment horizontal="center" vertical="center" wrapText="1" shrinkToFit="1"/>
      <protection locked="0"/>
    </xf>
    <xf numFmtId="0" fontId="18" fillId="0" borderId="7" xfId="0" applyFont="1" applyBorder="1" applyAlignment="1" applyProtection="1">
      <alignment horizontal="center" vertical="center" wrapText="1" shrinkToFit="1"/>
      <protection locked="0"/>
    </xf>
    <xf numFmtId="0" fontId="18" fillId="0" borderId="11" xfId="0" applyFont="1" applyBorder="1" applyAlignment="1" applyProtection="1">
      <alignment horizontal="center" vertical="center" wrapText="1" shrinkToFit="1"/>
      <protection locked="0"/>
    </xf>
    <xf numFmtId="0" fontId="18" fillId="0" borderId="13" xfId="0" applyFont="1" applyBorder="1" applyAlignment="1" applyProtection="1">
      <alignment vertical="center" wrapText="1" shrinkToFit="1"/>
      <protection locked="0"/>
    </xf>
    <xf numFmtId="0" fontId="16" fillId="0" borderId="4" xfId="0" applyFont="1" applyBorder="1" applyAlignment="1" applyProtection="1">
      <alignment horizontal="left" vertical="center" shrinkToFit="1"/>
    </xf>
    <xf numFmtId="0" fontId="0" fillId="0" borderId="1" xfId="0" applyFont="1" applyBorder="1" applyAlignment="1" applyProtection="1">
      <alignment horizontal="center" vertical="top" wrapText="1" shrinkToFit="1"/>
    </xf>
    <xf numFmtId="0" fontId="0" fillId="0" borderId="1" xfId="0" applyFont="1" applyBorder="1" applyAlignment="1" applyProtection="1">
      <alignment horizontal="center" vertical="top" wrapText="1"/>
    </xf>
    <xf numFmtId="0" fontId="0" fillId="0" borderId="8" xfId="0" applyFont="1" applyFill="1" applyBorder="1" applyAlignment="1" applyProtection="1">
      <alignment horizontal="center" vertical="top" wrapText="1" shrinkToFit="1"/>
    </xf>
    <xf numFmtId="0" fontId="0" fillId="0" borderId="7" xfId="0" applyFont="1" applyFill="1" applyBorder="1" applyAlignment="1" applyProtection="1">
      <alignment horizontal="center" vertical="top" wrapText="1" shrinkToFit="1"/>
    </xf>
    <xf numFmtId="0" fontId="0" fillId="0" borderId="0" xfId="0" applyAlignment="1">
      <alignment horizontal="left" vertical="top" wrapText="1"/>
    </xf>
    <xf numFmtId="0" fontId="17" fillId="0" borderId="0" xfId="0" applyFont="1" applyAlignment="1" applyProtection="1">
      <alignment horizontal="left" vertical="center" wrapText="1"/>
    </xf>
    <xf numFmtId="0" fontId="15" fillId="0" borderId="1" xfId="0" applyFont="1" applyFill="1" applyBorder="1" applyAlignment="1" applyProtection="1">
      <alignment horizontal="center" vertical="top" wrapText="1" shrinkToFit="1"/>
    </xf>
    <xf numFmtId="0" fontId="0" fillId="0" borderId="17" xfId="0" applyBorder="1"/>
    <xf numFmtId="0" fontId="0" fillId="0" borderId="0" xfId="0" applyBorder="1"/>
    <xf numFmtId="0" fontId="0" fillId="0" borderId="1" xfId="0" applyBorder="1" applyAlignment="1" applyProtection="1">
      <alignment horizontal="center" vertical="top" wrapText="1"/>
    </xf>
    <xf numFmtId="0" fontId="19" fillId="0" borderId="34" xfId="0" applyFont="1" applyBorder="1" applyAlignment="1">
      <alignment horizontal="center" vertical="center" wrapText="1" shrinkToFit="1"/>
    </xf>
    <xf numFmtId="0" fontId="0" fillId="0" borderId="38" xfId="0" applyBorder="1"/>
    <xf numFmtId="0" fontId="0" fillId="0" borderId="0" xfId="0" applyBorder="1" applyAlignment="1" applyProtection="1">
      <alignment horizontal="center" vertical="top" wrapText="1"/>
    </xf>
    <xf numFmtId="0" fontId="0" fillId="0" borderId="0" xfId="0" applyBorder="1" applyAlignment="1" applyProtection="1">
      <alignment horizontal="left" vertical="top"/>
    </xf>
    <xf numFmtId="0" fontId="0" fillId="0" borderId="0" xfId="0" applyAlignment="1"/>
    <xf numFmtId="0" fontId="8" fillId="0" borderId="0" xfId="0" applyFont="1" applyAlignment="1"/>
    <xf numFmtId="0" fontId="17" fillId="0" borderId="0" xfId="0" applyFont="1" applyProtection="1">
      <protection locked="0"/>
    </xf>
    <xf numFmtId="0" fontId="8" fillId="0" borderId="0" xfId="0" applyFont="1" applyAlignment="1">
      <alignment horizontal="left"/>
    </xf>
    <xf numFmtId="0" fontId="0" fillId="0" borderId="3" xfId="0" applyFont="1" applyBorder="1" applyAlignment="1" applyProtection="1">
      <alignment horizontal="center" vertical="top" wrapText="1"/>
    </xf>
    <xf numFmtId="0" fontId="0" fillId="0" borderId="3" xfId="0" applyBorder="1" applyAlignment="1" applyProtection="1">
      <alignment horizontal="center" vertical="center" wrapText="1" shrinkToFit="1"/>
      <protection locked="0"/>
    </xf>
    <xf numFmtId="0" fontId="0" fillId="0" borderId="16" xfId="0" applyFont="1" applyBorder="1" applyAlignment="1" applyProtection="1">
      <alignment horizontal="center" vertical="top" wrapText="1" shrinkToFit="1"/>
    </xf>
    <xf numFmtId="0" fontId="0" fillId="0" borderId="16" xfId="0" applyBorder="1" applyAlignment="1" applyProtection="1">
      <alignment horizontal="center" vertical="center" wrapText="1" shrinkToFit="1"/>
      <protection locked="0"/>
    </xf>
    <xf numFmtId="165" fontId="18" fillId="0" borderId="1" xfId="0" applyNumberFormat="1" applyFont="1" applyBorder="1" applyAlignment="1" applyProtection="1">
      <alignment horizontal="center" vertical="center" wrapText="1" shrinkToFit="1"/>
      <protection locked="0"/>
    </xf>
    <xf numFmtId="165" fontId="18" fillId="0" borderId="12" xfId="0" applyNumberFormat="1" applyFont="1" applyBorder="1" applyAlignment="1" applyProtection="1">
      <alignment horizontal="center" vertical="center" wrapText="1" shrinkToFit="1"/>
      <protection locked="0"/>
    </xf>
    <xf numFmtId="0" fontId="18" fillId="0" borderId="1" xfId="0" quotePrefix="1" applyFont="1" applyBorder="1" applyAlignment="1" applyProtection="1">
      <alignment horizontal="center" vertical="center"/>
      <protection locked="0"/>
    </xf>
    <xf numFmtId="0" fontId="21" fillId="0" borderId="0" xfId="0" applyFont="1"/>
    <xf numFmtId="0" fontId="17" fillId="0" borderId="0" xfId="0" applyFont="1" applyAlignment="1" applyProtection="1">
      <alignment horizontal="left" vertical="center" wrapText="1"/>
    </xf>
    <xf numFmtId="0" fontId="0" fillId="0" borderId="0" xfId="0" applyFill="1" applyAlignment="1">
      <alignment horizontal="center"/>
    </xf>
    <xf numFmtId="0" fontId="32" fillId="0" borderId="0" xfId="0" applyFont="1" applyFill="1" applyAlignment="1">
      <alignment horizontal="center" vertical="top" wrapText="1"/>
    </xf>
    <xf numFmtId="0" fontId="32" fillId="0" borderId="0" xfId="0" applyFont="1" applyFill="1" applyBorder="1" applyAlignment="1">
      <alignment horizontal="center" vertical="top" wrapText="1"/>
    </xf>
    <xf numFmtId="0" fontId="0" fillId="0" borderId="0" xfId="0" applyAlignment="1">
      <alignment horizontal="left"/>
    </xf>
    <xf numFmtId="0" fontId="0" fillId="0" borderId="0" xfId="0" applyAlignment="1">
      <alignment horizontal="center"/>
    </xf>
    <xf numFmtId="0" fontId="6" fillId="0" borderId="0" xfId="0" applyFont="1" applyAlignment="1"/>
    <xf numFmtId="49" fontId="6" fillId="0" borderId="0" xfId="0" applyNumberFormat="1" applyFont="1"/>
    <xf numFmtId="0" fontId="6" fillId="0" borderId="0" xfId="0" applyFont="1"/>
    <xf numFmtId="0" fontId="6" fillId="0" borderId="0" xfId="0" applyFont="1" applyFill="1" applyAlignment="1">
      <alignment horizontal="center"/>
    </xf>
    <xf numFmtId="0" fontId="6" fillId="0" borderId="0" xfId="0" applyFont="1" applyAlignment="1">
      <alignment horizontal="center"/>
    </xf>
    <xf numFmtId="0" fontId="6" fillId="0" borderId="0" xfId="0" applyFont="1" applyAlignment="1">
      <alignment horizontal="left"/>
    </xf>
    <xf numFmtId="0" fontId="6" fillId="0" borderId="0" xfId="0" applyFont="1" applyAlignment="1">
      <alignment vertical="top"/>
    </xf>
    <xf numFmtId="164" fontId="6" fillId="0" borderId="0" xfId="0" applyNumberFormat="1" applyFont="1" applyAlignment="1">
      <alignment horizontal="left" vertical="top"/>
    </xf>
    <xf numFmtId="0" fontId="8" fillId="0" borderId="0" xfId="0" applyFont="1" applyAlignment="1">
      <alignment horizontal="left"/>
    </xf>
    <xf numFmtId="0" fontId="0" fillId="0" borderId="0" xfId="0" quotePrefix="1"/>
    <xf numFmtId="0" fontId="0" fillId="0" borderId="0" xfId="0" applyAlignment="1">
      <alignment horizontal="left"/>
    </xf>
    <xf numFmtId="0" fontId="0" fillId="0" borderId="3" xfId="0" applyFont="1" applyBorder="1" applyAlignment="1" applyProtection="1">
      <alignment horizontal="center" vertical="top" wrapText="1" shrinkToFit="1"/>
    </xf>
    <xf numFmtId="0" fontId="0" fillId="0" borderId="0" xfId="0" applyFont="1" applyAlignment="1">
      <alignment horizontal="left"/>
    </xf>
    <xf numFmtId="0" fontId="33" fillId="0" borderId="0" xfId="0" applyFont="1"/>
    <xf numFmtId="0" fontId="0" fillId="0" borderId="0" xfId="0" applyAlignment="1">
      <alignment horizontal="left"/>
    </xf>
    <xf numFmtId="0" fontId="0" fillId="0" borderId="0" xfId="0" applyBorder="1" applyAlignment="1" applyProtection="1">
      <alignment horizontal="left" vertical="top"/>
    </xf>
    <xf numFmtId="0" fontId="17" fillId="0" borderId="0" xfId="0" applyFont="1" applyAlignment="1" applyProtection="1">
      <alignment horizontal="left" vertical="center" wrapText="1"/>
    </xf>
    <xf numFmtId="0" fontId="0" fillId="0" borderId="52" xfId="0" applyBorder="1"/>
    <xf numFmtId="0" fontId="33" fillId="0" borderId="52" xfId="0" applyFont="1" applyBorder="1"/>
    <xf numFmtId="0" fontId="0" fillId="0" borderId="0" xfId="0" applyAlignment="1" applyProtection="1">
      <alignment vertical="top"/>
      <protection locked="0"/>
    </xf>
    <xf numFmtId="0" fontId="0" fillId="0" borderId="0" xfId="0" applyBorder="1" applyAlignment="1" applyProtection="1">
      <alignment horizontal="left" vertical="top"/>
    </xf>
    <xf numFmtId="0" fontId="17" fillId="0" borderId="0" xfId="0" applyFont="1" applyAlignment="1"/>
    <xf numFmtId="0" fontId="24" fillId="0" borderId="0" xfId="0" applyFont="1" applyFill="1" applyAlignment="1">
      <alignment vertical="top" wrapText="1"/>
    </xf>
    <xf numFmtId="0" fontId="24" fillId="0" borderId="0" xfId="0" applyFont="1" applyAlignment="1">
      <alignment vertical="top" wrapText="1"/>
    </xf>
    <xf numFmtId="0" fontId="17" fillId="0" borderId="0" xfId="0" applyFont="1" applyAlignment="1">
      <alignment vertical="top" wrapText="1"/>
    </xf>
    <xf numFmtId="0" fontId="17" fillId="0" borderId="0" xfId="0" applyFont="1" applyFill="1" applyBorder="1" applyAlignment="1">
      <alignment horizontal="center" vertical="top" wrapText="1"/>
    </xf>
    <xf numFmtId="0" fontId="17" fillId="0" borderId="0" xfId="0" applyFont="1" applyFill="1" applyBorder="1" applyAlignment="1">
      <alignment horizontal="left" vertical="top" wrapText="1"/>
    </xf>
    <xf numFmtId="0" fontId="17" fillId="0" borderId="0" xfId="0" applyFont="1" applyFill="1" applyAlignment="1">
      <alignment vertical="top" wrapText="1"/>
    </xf>
    <xf numFmtId="0" fontId="17" fillId="0" borderId="0" xfId="0" applyFont="1" applyFill="1" applyBorder="1" applyAlignment="1">
      <alignment vertical="top" wrapText="1"/>
    </xf>
    <xf numFmtId="0" fontId="24" fillId="0" borderId="0" xfId="0" applyFont="1" applyFill="1" applyBorder="1" applyAlignment="1">
      <alignment vertical="top" wrapText="1"/>
    </xf>
    <xf numFmtId="0" fontId="17" fillId="0" borderId="0" xfId="0" applyFont="1" applyAlignment="1">
      <alignment horizontal="center"/>
    </xf>
    <xf numFmtId="0" fontId="17" fillId="0" borderId="0" xfId="0" applyFont="1" applyAlignment="1">
      <alignment horizontal="left"/>
    </xf>
    <xf numFmtId="0" fontId="17" fillId="0" borderId="0" xfId="0" applyFont="1" applyFill="1" applyAlignment="1">
      <alignment horizontal="center"/>
    </xf>
    <xf numFmtId="0" fontId="17" fillId="0" borderId="0" xfId="0" applyFont="1"/>
    <xf numFmtId="0" fontId="35" fillId="0" borderId="0" xfId="0" applyFont="1" applyFill="1" applyBorder="1" applyAlignment="1">
      <alignment horizontal="center" vertical="top" wrapText="1"/>
    </xf>
    <xf numFmtId="0" fontId="17" fillId="0" borderId="0" xfId="0" applyFont="1" applyFill="1" applyBorder="1" applyAlignment="1">
      <alignment horizontal="center"/>
    </xf>
    <xf numFmtId="0" fontId="17" fillId="0" borderId="0" xfId="0" applyFont="1" applyFill="1" applyBorder="1" applyAlignment="1">
      <alignment horizontal="left"/>
    </xf>
    <xf numFmtId="0" fontId="17" fillId="0" borderId="0" xfId="0" applyFont="1" applyFill="1" applyBorder="1" applyAlignment="1"/>
    <xf numFmtId="0" fontId="17"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0" xfId="0" applyFont="1" applyBorder="1"/>
    <xf numFmtId="0" fontId="17" fillId="0" borderId="0" xfId="0" quotePrefix="1" applyFont="1" applyBorder="1"/>
    <xf numFmtId="0" fontId="35" fillId="0" borderId="0" xfId="0" applyFont="1" applyFill="1" applyBorder="1"/>
    <xf numFmtId="0" fontId="17" fillId="0" borderId="0" xfId="0" applyFont="1" applyFill="1" applyBorder="1"/>
    <xf numFmtId="164" fontId="8" fillId="0" borderId="45" xfId="0" applyNumberFormat="1" applyFont="1" applyBorder="1" applyAlignment="1" applyProtection="1">
      <alignment horizontal="center" vertical="center" wrapText="1" shrinkToFit="1"/>
    </xf>
    <xf numFmtId="49" fontId="3" fillId="0" borderId="0" xfId="0" applyNumberFormat="1" applyFont="1" applyAlignment="1"/>
    <xf numFmtId="49" fontId="2" fillId="0" borderId="0" xfId="0" applyNumberFormat="1" applyFont="1" applyAlignment="1"/>
    <xf numFmtId="0" fontId="17" fillId="0" borderId="1" xfId="0" applyFont="1" applyBorder="1" applyAlignment="1">
      <alignment horizontal="left" vertical="center"/>
    </xf>
    <xf numFmtId="0" fontId="17" fillId="0" borderId="0" xfId="0" applyFont="1" applyFill="1" applyBorder="1" applyAlignment="1">
      <alignment horizontal="center" vertical="center"/>
    </xf>
    <xf numFmtId="0" fontId="17" fillId="0" borderId="0" xfId="0" applyFont="1" applyAlignment="1">
      <alignment vertical="center"/>
    </xf>
    <xf numFmtId="0" fontId="35" fillId="0" borderId="1" xfId="0" applyFont="1" applyBorder="1" applyAlignment="1">
      <alignment horizontal="left" vertical="center" wrapText="1"/>
    </xf>
    <xf numFmtId="0" fontId="17" fillId="0" borderId="1" xfId="0" applyFont="1" applyBorder="1" applyAlignment="1">
      <alignment horizontal="left" vertical="center" wrapText="1"/>
    </xf>
    <xf numFmtId="0" fontId="24" fillId="0" borderId="0" xfId="0" applyFont="1" applyFill="1" applyAlignment="1">
      <alignment vertical="center" wrapText="1"/>
    </xf>
    <xf numFmtId="0" fontId="24" fillId="0" borderId="0" xfId="0" applyFont="1" applyAlignment="1">
      <alignment vertical="center" wrapText="1"/>
    </xf>
    <xf numFmtId="0" fontId="17" fillId="0" borderId="0" xfId="0" applyFont="1" applyBorder="1" applyAlignment="1">
      <alignment vertical="center" wrapText="1"/>
    </xf>
    <xf numFmtId="0" fontId="17" fillId="0" borderId="1" xfId="23" applyFont="1" applyBorder="1" applyAlignment="1">
      <alignment vertical="center"/>
    </xf>
    <xf numFmtId="0" fontId="17" fillId="0" borderId="0" xfId="0" quotePrefix="1" applyFont="1" applyBorder="1" applyAlignment="1">
      <alignment vertical="center" wrapText="1"/>
    </xf>
    <xf numFmtId="0" fontId="17" fillId="0" borderId="0" xfId="0" applyFont="1" applyAlignment="1">
      <alignment vertical="center" wrapText="1"/>
    </xf>
    <xf numFmtId="0" fontId="17" fillId="0" borderId="0" xfId="0" applyFont="1" applyFill="1" applyBorder="1" applyAlignment="1">
      <alignment horizontal="left" vertical="center"/>
    </xf>
    <xf numFmtId="0" fontId="17" fillId="0" borderId="0" xfId="0" applyFont="1" applyAlignment="1">
      <alignment horizontal="left" vertical="center" wrapText="1"/>
    </xf>
    <xf numFmtId="0" fontId="17" fillId="0" borderId="0" xfId="0" applyFont="1" applyFill="1" applyBorder="1" applyAlignment="1">
      <alignment horizontal="center" vertical="center" wrapText="1"/>
    </xf>
    <xf numFmtId="0" fontId="17" fillId="0" borderId="1" xfId="0" applyFont="1" applyBorder="1" applyAlignment="1">
      <alignment vertical="center" wrapText="1"/>
    </xf>
    <xf numFmtId="0" fontId="35" fillId="0" borderId="0" xfId="0" applyFont="1" applyFill="1" applyBorder="1" applyAlignment="1">
      <alignment horizontal="center" vertical="center" wrapText="1"/>
    </xf>
    <xf numFmtId="49" fontId="39" fillId="0" borderId="0" xfId="0" applyNumberFormat="1" applyFont="1" applyFill="1" applyProtection="1"/>
    <xf numFmtId="0" fontId="0" fillId="0" borderId="0" xfId="0" applyFill="1" applyProtection="1"/>
    <xf numFmtId="0" fontId="0" fillId="0" borderId="0" xfId="0" applyAlignment="1" applyProtection="1">
      <alignment horizontal="left" vertical="top" wrapText="1"/>
    </xf>
    <xf numFmtId="0" fontId="17" fillId="0" borderId="1" xfId="23" applyFont="1" applyFill="1" applyBorder="1" applyAlignment="1" applyProtection="1">
      <alignment horizontal="center" vertical="top" wrapText="1"/>
    </xf>
    <xf numFmtId="0" fontId="17" fillId="0" borderId="1" xfId="0" applyFont="1" applyFill="1" applyBorder="1" applyAlignment="1" applyProtection="1">
      <alignment horizontal="left" vertical="top" wrapText="1"/>
    </xf>
    <xf numFmtId="0" fontId="0" fillId="0" borderId="0" xfId="0" applyAlignment="1" applyProtection="1">
      <alignment horizontal="center"/>
    </xf>
    <xf numFmtId="49" fontId="1" fillId="0" borderId="0" xfId="0" applyNumberFormat="1" applyFont="1" applyAlignment="1"/>
    <xf numFmtId="0" fontId="17" fillId="0" borderId="1" xfId="0" applyFont="1" applyBorder="1" applyAlignment="1" applyProtection="1">
      <alignment horizontal="center" vertical="center" wrapText="1"/>
    </xf>
    <xf numFmtId="0" fontId="17" fillId="0" borderId="1" xfId="0" applyFont="1" applyBorder="1" applyAlignment="1" applyProtection="1">
      <alignment horizontal="left" vertical="center" wrapText="1"/>
    </xf>
    <xf numFmtId="0" fontId="17" fillId="0" borderId="0" xfId="23" applyFont="1" applyAlignment="1">
      <alignment vertical="center" wrapText="1"/>
    </xf>
    <xf numFmtId="0" fontId="17" fillId="0" borderId="1" xfId="23" applyFont="1" applyBorder="1" applyAlignment="1">
      <alignment horizontal="center" vertical="top" wrapText="1"/>
    </xf>
    <xf numFmtId="0" fontId="17" fillId="4" borderId="1" xfId="0" quotePrefix="1" applyFont="1" applyFill="1" applyBorder="1" applyAlignment="1" applyProtection="1">
      <alignment horizontal="left" vertical="top" wrapText="1"/>
      <protection locked="0"/>
    </xf>
    <xf numFmtId="0" fontId="17" fillId="4" borderId="1" xfId="0" quotePrefix="1" applyFont="1" applyFill="1" applyBorder="1" applyAlignment="1" applyProtection="1">
      <alignment horizontal="center" vertical="top" wrapText="1"/>
      <protection locked="0"/>
    </xf>
    <xf numFmtId="0" fontId="17" fillId="0" borderId="0" xfId="23" applyFont="1" applyAlignment="1">
      <alignment vertical="top" wrapText="1"/>
    </xf>
    <xf numFmtId="0" fontId="17" fillId="0" borderId="1" xfId="24" applyFont="1" applyBorder="1" applyAlignment="1">
      <alignment horizontal="center" vertical="top" wrapText="1"/>
    </xf>
    <xf numFmtId="0" fontId="17" fillId="0" borderId="0" xfId="24" applyFont="1" applyAlignment="1">
      <alignment vertical="top" wrapText="1"/>
    </xf>
    <xf numFmtId="0" fontId="0" fillId="0" borderId="1" xfId="0" applyBorder="1" applyAlignment="1" applyProtection="1">
      <alignment horizontal="center" vertical="top" wrapText="1"/>
      <protection locked="0"/>
    </xf>
    <xf numFmtId="0" fontId="17" fillId="0" borderId="0" xfId="0" applyFont="1" applyAlignment="1" applyProtection="1">
      <alignment horizontal="left" vertical="top" wrapText="1"/>
    </xf>
    <xf numFmtId="0" fontId="19" fillId="0" borderId="25" xfId="0" applyFont="1" applyBorder="1" applyAlignment="1">
      <alignment horizontal="left" vertical="center" wrapText="1"/>
    </xf>
    <xf numFmtId="0" fontId="19" fillId="0" borderId="0" xfId="0" applyFont="1" applyBorder="1" applyAlignment="1">
      <alignment horizontal="left" vertical="center" wrapText="1"/>
    </xf>
    <xf numFmtId="0" fontId="19" fillId="0" borderId="26" xfId="0" applyFont="1" applyBorder="1" applyAlignment="1">
      <alignment horizontal="left" vertical="center" wrapText="1"/>
    </xf>
    <xf numFmtId="0" fontId="19" fillId="0" borderId="28" xfId="0" applyFont="1" applyBorder="1" applyAlignment="1">
      <alignment horizontal="left" vertical="center" wrapText="1"/>
    </xf>
    <xf numFmtId="0" fontId="19" fillId="0" borderId="29" xfId="0" applyFont="1" applyBorder="1" applyAlignment="1">
      <alignment horizontal="left" vertical="center" wrapText="1"/>
    </xf>
    <xf numFmtId="0" fontId="19" fillId="0" borderId="30" xfId="0" applyFont="1" applyBorder="1" applyAlignment="1">
      <alignment horizontal="left" vertical="center" wrapText="1"/>
    </xf>
    <xf numFmtId="0" fontId="24" fillId="0" borderId="32" xfId="0" applyFont="1" applyBorder="1" applyAlignment="1">
      <alignment horizontal="left" vertical="top" wrapText="1"/>
    </xf>
    <xf numFmtId="0" fontId="24" fillId="0" borderId="24" xfId="0" applyFont="1" applyBorder="1" applyAlignment="1">
      <alignment horizontal="left" vertical="top" wrapText="1"/>
    </xf>
    <xf numFmtId="0" fontId="24" fillId="0" borderId="31" xfId="0" applyFont="1" applyBorder="1" applyAlignment="1">
      <alignment horizontal="left" vertical="top" wrapText="1"/>
    </xf>
    <xf numFmtId="0" fontId="24" fillId="0" borderId="27" xfId="0" applyFont="1" applyBorder="1" applyAlignment="1">
      <alignment horizontal="left" vertical="top" wrapText="1"/>
    </xf>
    <xf numFmtId="0" fontId="24" fillId="0" borderId="9" xfId="0" applyFont="1" applyBorder="1" applyAlignment="1">
      <alignment horizontal="left" vertical="top" wrapText="1"/>
    </xf>
    <xf numFmtId="0" fontId="24" fillId="0" borderId="36" xfId="0" applyFont="1" applyBorder="1" applyAlignment="1">
      <alignment horizontal="left" vertical="top" wrapText="1"/>
    </xf>
    <xf numFmtId="0" fontId="0" fillId="0" borderId="14" xfId="0" applyBorder="1" applyAlignment="1" applyProtection="1">
      <alignment horizontal="left" vertical="center" wrapText="1" shrinkToFit="1"/>
      <protection locked="0"/>
    </xf>
    <xf numFmtId="0" fontId="0" fillId="0" borderId="3" xfId="0" applyBorder="1" applyAlignment="1" applyProtection="1">
      <alignment horizontal="left" vertical="center" wrapText="1" shrinkToFit="1"/>
      <protection locked="0"/>
    </xf>
    <xf numFmtId="0" fontId="8" fillId="0" borderId="0" xfId="0" applyFont="1" applyAlignment="1">
      <alignment horizontal="left"/>
    </xf>
    <xf numFmtId="0" fontId="17" fillId="0" borderId="0" xfId="0" applyFont="1" applyAlignment="1" applyProtection="1">
      <alignment horizontal="left" vertical="center" wrapText="1"/>
    </xf>
    <xf numFmtId="0" fontId="0" fillId="0" borderId="0" xfId="0" applyAlignment="1">
      <alignment horizontal="left"/>
    </xf>
    <xf numFmtId="0" fontId="5" fillId="0" borderId="4" xfId="0" applyFont="1" applyFill="1" applyBorder="1" applyAlignment="1" applyProtection="1">
      <alignment horizontal="left" vertical="top" wrapText="1"/>
      <protection locked="0"/>
    </xf>
    <xf numFmtId="0" fontId="5" fillId="0" borderId="22" xfId="0" applyFont="1" applyFill="1" applyBorder="1" applyAlignment="1" applyProtection="1">
      <alignment horizontal="left" vertical="top" wrapText="1"/>
      <protection locked="0"/>
    </xf>
    <xf numFmtId="0" fontId="5" fillId="0" borderId="3" xfId="0" applyFont="1" applyFill="1" applyBorder="1" applyAlignment="1" applyProtection="1">
      <alignment horizontal="left" vertical="top" wrapText="1"/>
      <protection locked="0"/>
    </xf>
    <xf numFmtId="0" fontId="4" fillId="0" borderId="4" xfId="0" applyFont="1" applyFill="1" applyBorder="1" applyAlignment="1" applyProtection="1">
      <alignment horizontal="left" vertical="top" wrapText="1"/>
      <protection locked="0"/>
    </xf>
    <xf numFmtId="0" fontId="0" fillId="0" borderId="56" xfId="0" applyBorder="1" applyAlignment="1">
      <alignment horizontal="center" vertical="center"/>
    </xf>
    <xf numFmtId="0" fontId="0" fillId="0" borderId="29" xfId="0" applyBorder="1" applyAlignment="1">
      <alignment horizontal="center" vertical="center"/>
    </xf>
    <xf numFmtId="0" fontId="0" fillId="0" borderId="19" xfId="0" applyBorder="1" applyAlignment="1">
      <alignment horizontal="center" vertical="center"/>
    </xf>
    <xf numFmtId="0" fontId="25" fillId="0" borderId="57" xfId="0" applyFont="1" applyBorder="1" applyAlignment="1">
      <alignment horizontal="center" vertical="center" wrapText="1"/>
    </xf>
    <xf numFmtId="0" fontId="25" fillId="0" borderId="24" xfId="0" applyFont="1" applyBorder="1" applyAlignment="1">
      <alignment horizontal="center" vertical="center" wrapText="1"/>
    </xf>
    <xf numFmtId="0" fontId="25" fillId="0" borderId="43" xfId="0" applyFont="1" applyBorder="1" applyAlignment="1">
      <alignment horizontal="center" vertical="center" wrapText="1"/>
    </xf>
    <xf numFmtId="0" fontId="0" fillId="0" borderId="0" xfId="0" applyFont="1" applyAlignment="1">
      <alignment horizontal="center"/>
    </xf>
    <xf numFmtId="0" fontId="16" fillId="0" borderId="4" xfId="0" applyFont="1" applyBorder="1" applyAlignment="1" applyProtection="1">
      <alignment horizontal="left" vertical="center" shrinkToFit="1"/>
    </xf>
    <xf numFmtId="0" fontId="16" fillId="0" borderId="3" xfId="0" applyFont="1" applyBorder="1" applyAlignment="1" applyProtection="1">
      <alignment horizontal="left" vertical="center" shrinkToFit="1"/>
    </xf>
    <xf numFmtId="0" fontId="0" fillId="0" borderId="0" xfId="0" applyBorder="1" applyAlignment="1" applyProtection="1">
      <alignment horizontal="left" vertical="top" wrapText="1"/>
    </xf>
    <xf numFmtId="0" fontId="0" fillId="0" borderId="0" xfId="0" applyBorder="1" applyAlignment="1" applyProtection="1">
      <alignment horizontal="left" vertical="top"/>
    </xf>
    <xf numFmtId="0" fontId="19" fillId="0" borderId="37" xfId="0" applyFont="1" applyBorder="1" applyAlignment="1">
      <alignment horizontal="right" vertical="center" indent="1"/>
    </xf>
    <xf numFmtId="0" fontId="19" fillId="0" borderId="10" xfId="0" applyFont="1" applyBorder="1" applyAlignment="1">
      <alignment horizontal="right" vertical="center" indent="1"/>
    </xf>
    <xf numFmtId="0" fontId="20" fillId="0" borderId="10" xfId="0" applyFont="1" applyBorder="1" applyAlignment="1">
      <alignment vertical="center" wrapText="1"/>
    </xf>
    <xf numFmtId="0" fontId="20" fillId="0" borderId="18" xfId="0" applyFont="1" applyBorder="1" applyAlignment="1">
      <alignment vertical="center"/>
    </xf>
    <xf numFmtId="0" fontId="13" fillId="0" borderId="39" xfId="0" applyFont="1" applyBorder="1" applyAlignment="1" applyProtection="1">
      <alignment horizontal="left" vertical="center" wrapText="1" shrinkToFit="1"/>
      <protection locked="0"/>
    </xf>
    <xf numFmtId="0" fontId="21" fillId="0" borderId="39" xfId="0" applyFont="1" applyBorder="1" applyAlignment="1" applyProtection="1">
      <alignment horizontal="left"/>
      <protection locked="0"/>
    </xf>
    <xf numFmtId="0" fontId="21" fillId="0" borderId="40" xfId="0" applyFont="1" applyBorder="1" applyAlignment="1" applyProtection="1">
      <alignment horizontal="left"/>
      <protection locked="0"/>
    </xf>
    <xf numFmtId="0" fontId="13" fillId="0" borderId="1" xfId="0" applyFont="1" applyBorder="1" applyAlignment="1" applyProtection="1">
      <alignment horizontal="left" vertical="center" wrapText="1" shrinkToFit="1"/>
      <protection locked="0"/>
    </xf>
    <xf numFmtId="0" fontId="21" fillId="0" borderId="1" xfId="0" applyFont="1" applyBorder="1" applyAlignment="1" applyProtection="1">
      <alignment horizontal="left"/>
      <protection locked="0"/>
    </xf>
    <xf numFmtId="0" fontId="21" fillId="0" borderId="16" xfId="0" applyFont="1" applyBorder="1" applyAlignment="1" applyProtection="1">
      <alignment horizontal="left"/>
      <protection locked="0"/>
    </xf>
    <xf numFmtId="0" fontId="13" fillId="0" borderId="16" xfId="0" applyFont="1" applyBorder="1" applyAlignment="1" applyProtection="1">
      <alignment horizontal="left" vertical="center" wrapText="1" shrinkToFit="1"/>
      <protection locked="0"/>
    </xf>
    <xf numFmtId="0" fontId="0" fillId="0" borderId="15" xfId="0" applyBorder="1" applyAlignment="1" applyProtection="1">
      <alignment horizontal="left" vertical="top"/>
    </xf>
    <xf numFmtId="0" fontId="34" fillId="0" borderId="24" xfId="0" applyFont="1" applyBorder="1" applyAlignment="1" applyProtection="1">
      <alignment horizontal="right" vertical="center" wrapText="1" shrinkToFit="1"/>
    </xf>
    <xf numFmtId="0" fontId="34" fillId="0" borderId="15" xfId="0" applyFont="1" applyBorder="1" applyAlignment="1" applyProtection="1">
      <alignment horizontal="right" vertical="center" wrapText="1" shrinkToFit="1"/>
    </xf>
    <xf numFmtId="0" fontId="34" fillId="0" borderId="24" xfId="0" applyFont="1" applyBorder="1" applyAlignment="1" applyProtection="1">
      <alignment horizontal="left" vertical="center" wrapText="1" indent="1"/>
      <protection locked="0"/>
    </xf>
    <xf numFmtId="0" fontId="34" fillId="0" borderId="50" xfId="0" applyFont="1" applyBorder="1" applyAlignment="1" applyProtection="1">
      <alignment horizontal="left" vertical="center" wrapText="1" indent="1"/>
      <protection locked="0"/>
    </xf>
    <xf numFmtId="0" fontId="8" fillId="0" borderId="4" xfId="0" applyFont="1" applyFill="1" applyBorder="1" applyAlignment="1" applyProtection="1">
      <alignment horizontal="center" vertical="top" wrapText="1" shrinkToFit="1"/>
    </xf>
    <xf numFmtId="0" fontId="8" fillId="0" borderId="3" xfId="0" applyFont="1" applyFill="1" applyBorder="1" applyAlignment="1" applyProtection="1">
      <alignment horizontal="center" vertical="top" wrapText="1" shrinkToFit="1"/>
    </xf>
    <xf numFmtId="0" fontId="8" fillId="0" borderId="27" xfId="0" applyFont="1" applyBorder="1" applyAlignment="1" applyProtection="1">
      <alignment horizontal="center" vertical="center" wrapText="1" shrinkToFit="1"/>
    </xf>
    <xf numFmtId="0" fontId="8" fillId="0" borderId="9" xfId="0" applyFont="1" applyBorder="1" applyAlignment="1" applyProtection="1">
      <alignment horizontal="center" vertical="center" wrapText="1" shrinkToFit="1"/>
    </xf>
    <xf numFmtId="0" fontId="8" fillId="0" borderId="21" xfId="0" applyFont="1" applyBorder="1" applyAlignment="1" applyProtection="1">
      <alignment horizontal="center" vertical="center" wrapText="1" shrinkToFit="1"/>
    </xf>
    <xf numFmtId="0" fontId="34" fillId="0" borderId="54" xfId="0" applyFont="1" applyBorder="1" applyAlignment="1" applyProtection="1">
      <alignment horizontal="left" vertical="center" wrapText="1" shrinkToFit="1"/>
      <protection locked="0"/>
    </xf>
    <xf numFmtId="0" fontId="34" fillId="0" borderId="51" xfId="0" applyFont="1" applyBorder="1" applyAlignment="1" applyProtection="1">
      <alignment horizontal="left" vertical="center" wrapText="1" shrinkToFit="1"/>
      <protection locked="0"/>
    </xf>
    <xf numFmtId="0" fontId="34" fillId="0" borderId="49" xfId="0" applyFont="1" applyBorder="1" applyAlignment="1" applyProtection="1">
      <alignment horizontal="left" vertical="center" wrapText="1" shrinkToFit="1"/>
      <protection locked="0"/>
    </xf>
    <xf numFmtId="0" fontId="34" fillId="0" borderId="55" xfId="0" applyFont="1" applyBorder="1" applyAlignment="1" applyProtection="1">
      <alignment horizontal="left" vertical="center" wrapText="1" shrinkToFit="1"/>
      <protection locked="0"/>
    </xf>
    <xf numFmtId="0" fontId="8" fillId="0" borderId="14" xfId="0" applyFont="1" applyBorder="1" applyAlignment="1" applyProtection="1">
      <alignment horizontal="left" vertical="center" wrapText="1" shrinkToFit="1"/>
    </xf>
    <xf numFmtId="0" fontId="8" fillId="0" borderId="22" xfId="0" applyFont="1" applyBorder="1" applyAlignment="1" applyProtection="1">
      <alignment horizontal="left" vertical="center" wrapText="1" shrinkToFit="1"/>
    </xf>
    <xf numFmtId="0" fontId="8" fillId="0" borderId="3" xfId="0" applyFont="1" applyBorder="1" applyAlignment="1" applyProtection="1">
      <alignment horizontal="left" vertical="center" wrapText="1" shrinkToFit="1"/>
    </xf>
    <xf numFmtId="0" fontId="8" fillId="0" borderId="6" xfId="0" applyFont="1" applyBorder="1" applyAlignment="1" applyProtection="1">
      <alignment horizontal="left" vertical="center" wrapText="1" shrinkToFit="1"/>
    </xf>
    <xf numFmtId="0" fontId="8" fillId="0" borderId="5" xfId="0" applyFont="1" applyBorder="1" applyAlignment="1" applyProtection="1">
      <alignment horizontal="left" vertical="center" wrapText="1" shrinkToFit="1"/>
    </xf>
    <xf numFmtId="0" fontId="8" fillId="0" borderId="42" xfId="0" applyFont="1" applyBorder="1" applyAlignment="1" applyProtection="1">
      <alignment horizontal="left" vertical="center" wrapText="1" shrinkToFit="1"/>
    </xf>
    <xf numFmtId="49" fontId="8" fillId="0" borderId="44" xfId="0" applyNumberFormat="1" applyFont="1" applyBorder="1" applyAlignment="1" applyProtection="1">
      <alignment horizontal="left" vertical="center" wrapText="1" shrinkToFit="1"/>
      <protection locked="0"/>
    </xf>
    <xf numFmtId="49" fontId="8" fillId="0" borderId="24" xfId="0" applyNumberFormat="1" applyFont="1" applyBorder="1" applyAlignment="1" applyProtection="1">
      <alignment horizontal="left" vertical="center" wrapText="1" shrinkToFit="1"/>
      <protection locked="0"/>
    </xf>
    <xf numFmtId="49" fontId="8" fillId="0" borderId="43" xfId="0" applyNumberFormat="1" applyFont="1" applyBorder="1" applyAlignment="1" applyProtection="1">
      <alignment horizontal="left" vertical="center" wrapText="1" shrinkToFit="1"/>
      <protection locked="0"/>
    </xf>
    <xf numFmtId="0" fontId="34" fillId="0" borderId="44" xfId="0" applyFont="1" applyBorder="1" applyAlignment="1" applyProtection="1">
      <alignment horizontal="right" vertical="center" wrapText="1"/>
    </xf>
    <xf numFmtId="0" fontId="34" fillId="0" borderId="24" xfId="0" applyFont="1" applyBorder="1" applyAlignment="1" applyProtection="1">
      <alignment horizontal="right" vertical="center" wrapText="1"/>
    </xf>
    <xf numFmtId="0" fontId="34" fillId="0" borderId="48" xfId="0" applyFont="1" applyBorder="1" applyAlignment="1" applyProtection="1">
      <alignment horizontal="right" vertical="center" wrapText="1"/>
    </xf>
    <xf numFmtId="0" fontId="34" fillId="0" borderId="50" xfId="0" applyFont="1" applyBorder="1" applyAlignment="1" applyProtection="1">
      <alignment horizontal="right" vertical="center" wrapText="1"/>
    </xf>
    <xf numFmtId="0" fontId="0" fillId="0" borderId="14" xfId="0" applyFont="1" applyBorder="1" applyAlignment="1" applyProtection="1">
      <alignment horizontal="center" vertical="top" wrapText="1" shrinkToFit="1"/>
    </xf>
    <xf numFmtId="0" fontId="0" fillId="0" borderId="3" xfId="0" applyFont="1" applyBorder="1" applyAlignment="1" applyProtection="1">
      <alignment horizontal="center" vertical="top" wrapText="1" shrinkToFit="1"/>
    </xf>
    <xf numFmtId="0" fontId="8" fillId="0" borderId="44" xfId="0" applyFont="1" applyBorder="1" applyAlignment="1" applyProtection="1">
      <alignment horizontal="right" vertical="center" wrapText="1" shrinkToFit="1"/>
    </xf>
    <xf numFmtId="0" fontId="8" fillId="0" borderId="24" xfId="0" applyFont="1" applyBorder="1" applyAlignment="1" applyProtection="1">
      <alignment horizontal="right" vertical="center" wrapText="1" shrinkToFit="1"/>
    </xf>
    <xf numFmtId="0" fontId="0" fillId="0" borderId="46" xfId="0" applyBorder="1" applyAlignment="1" applyProtection="1">
      <alignment horizontal="center" vertical="center"/>
    </xf>
    <xf numFmtId="0" fontId="0" fillId="0" borderId="0" xfId="0" applyBorder="1" applyAlignment="1" applyProtection="1">
      <alignment horizontal="center" vertical="center"/>
    </xf>
    <xf numFmtId="0" fontId="0" fillId="0" borderId="47" xfId="0" applyBorder="1" applyAlignment="1" applyProtection="1">
      <alignment horizontal="center" vertical="center"/>
    </xf>
    <xf numFmtId="0" fontId="0" fillId="0" borderId="20" xfId="0" applyBorder="1" applyAlignment="1" applyProtection="1">
      <alignment horizontal="center" vertical="center"/>
    </xf>
    <xf numFmtId="0" fontId="0" fillId="0" borderId="9" xfId="0" applyBorder="1" applyAlignment="1" applyProtection="1">
      <alignment horizontal="center" vertical="center"/>
    </xf>
    <xf numFmtId="0" fontId="0" fillId="0" borderId="21" xfId="0" applyBorder="1" applyAlignment="1" applyProtection="1">
      <alignment horizontal="center" vertical="center"/>
    </xf>
    <xf numFmtId="0" fontId="8" fillId="0" borderId="14" xfId="0" applyFont="1" applyBorder="1" applyAlignment="1" applyProtection="1">
      <alignment horizontal="center" vertical="center" wrapText="1" shrinkToFit="1"/>
    </xf>
    <xf numFmtId="0" fontId="8" fillId="0" borderId="22" xfId="0" applyFont="1" applyBorder="1" applyAlignment="1" applyProtection="1">
      <alignment horizontal="center" vertical="center" wrapText="1" shrinkToFit="1"/>
    </xf>
    <xf numFmtId="0" fontId="8" fillId="0" borderId="41" xfId="0" applyFont="1" applyBorder="1" applyAlignment="1" applyProtection="1">
      <alignment horizontal="center" vertical="center" wrapText="1" shrinkToFit="1"/>
    </xf>
    <xf numFmtId="0" fontId="8" fillId="0" borderId="23" xfId="0" applyFont="1" applyBorder="1" applyAlignment="1" applyProtection="1">
      <alignment horizontal="center" vertical="center" wrapText="1" shrinkToFit="1"/>
    </xf>
    <xf numFmtId="0" fontId="36" fillId="0" borderId="1" xfId="0" applyFont="1" applyBorder="1" applyAlignment="1" applyProtection="1">
      <alignment horizontal="left" vertical="center" wrapText="1" shrinkToFit="1"/>
      <protection locked="0"/>
    </xf>
    <xf numFmtId="0" fontId="36" fillId="0" borderId="58" xfId="0" applyFont="1" applyBorder="1" applyAlignment="1" applyProtection="1">
      <alignment horizontal="left" vertical="center" wrapText="1" shrinkToFit="1"/>
      <protection locked="0"/>
    </xf>
    <xf numFmtId="0" fontId="34" fillId="0" borderId="45" xfId="0" applyFont="1" applyBorder="1" applyAlignment="1" applyProtection="1">
      <alignment horizontal="left" vertical="center" wrapText="1" indent="1"/>
      <protection locked="0"/>
    </xf>
    <xf numFmtId="0" fontId="34" fillId="0" borderId="53" xfId="0" applyFont="1" applyBorder="1" applyAlignment="1" applyProtection="1">
      <alignment horizontal="left" vertical="center" wrapText="1" indent="1"/>
      <protection locked="0"/>
    </xf>
    <xf numFmtId="0" fontId="0" fillId="0" borderId="4" xfId="0" applyBorder="1" applyAlignment="1" applyProtection="1">
      <alignment horizontal="left" vertical="top" wrapText="1"/>
    </xf>
    <xf numFmtId="0" fontId="0" fillId="0" borderId="22" xfId="0" applyBorder="1" applyAlignment="1" applyProtection="1">
      <alignment horizontal="left" vertical="top" wrapText="1"/>
    </xf>
    <xf numFmtId="0" fontId="0" fillId="0" borderId="3" xfId="0" applyBorder="1" applyAlignment="1" applyProtection="1">
      <alignment horizontal="left" vertical="top" wrapText="1"/>
    </xf>
    <xf numFmtId="0" fontId="0" fillId="0" borderId="0" xfId="0" applyAlignment="1">
      <alignment horizontal="center"/>
    </xf>
    <xf numFmtId="0" fontId="0" fillId="0" borderId="33" xfId="0" applyFont="1" applyBorder="1" applyAlignment="1">
      <alignment horizontal="left" vertical="center" wrapText="1"/>
    </xf>
    <xf numFmtId="0" fontId="0" fillId="0" borderId="15" xfId="0" applyFont="1" applyBorder="1" applyAlignment="1">
      <alignment horizontal="left" vertical="center" wrapText="1"/>
    </xf>
    <xf numFmtId="0" fontId="0" fillId="0" borderId="35" xfId="0" applyFont="1" applyBorder="1" applyAlignment="1">
      <alignment horizontal="left" vertical="center" wrapText="1"/>
    </xf>
    <xf numFmtId="0" fontId="31" fillId="0" borderId="0" xfId="0" applyFont="1" applyAlignment="1">
      <alignment horizontal="center" vertical="top" wrapText="1"/>
    </xf>
    <xf numFmtId="0" fontId="31" fillId="0" borderId="9" xfId="0" applyFont="1" applyBorder="1" applyAlignment="1">
      <alignment horizontal="center" vertical="top" wrapText="1"/>
    </xf>
    <xf numFmtId="0" fontId="31" fillId="0" borderId="0" xfId="0" applyFont="1" applyAlignment="1" applyProtection="1">
      <alignment horizontal="center" vertical="center" wrapText="1"/>
    </xf>
    <xf numFmtId="0" fontId="31" fillId="0" borderId="9" xfId="0" applyFont="1" applyBorder="1" applyAlignment="1" applyProtection="1">
      <alignment horizontal="center" vertical="center" wrapText="1"/>
    </xf>
  </cellXfs>
  <cellStyles count="25">
    <cellStyle name="Besuchter Hyperlink" xfId="4" builtinId="9" hidden="1"/>
    <cellStyle name="Besuchter Hyperlink" xfId="6" builtinId="9" hidden="1"/>
    <cellStyle name="Besuchter Hyperlink" xfId="8" builtinId="9" hidden="1"/>
    <cellStyle name="Besuchter Hyperlink" xfId="10" builtinId="9" hidden="1"/>
    <cellStyle name="Besuchter Hyperlink" xfId="12" builtinId="9" hidden="1"/>
    <cellStyle name="Besuchter Hyperlink" xfId="14" builtinId="9" hidden="1"/>
    <cellStyle name="Besuchter Hyperlink" xfId="16" builtinId="9" hidden="1"/>
    <cellStyle name="Besuchter Hyperlink" xfId="18" builtinId="9" hidden="1"/>
    <cellStyle name="Besuchter Hyperlink" xfId="19" builtinId="9" hidden="1"/>
    <cellStyle name="Besuchter Hyperlink" xfId="20" builtinId="9" hidden="1"/>
    <cellStyle name="Besuchter Hyperlink" xfId="21" builtinId="9" hidden="1"/>
    <cellStyle name="Besuchter Hyperlink" xfId="22" builtinId="9"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Modul" xfId="2" xr:uid="{00000000-0005-0000-0000-000014000000}"/>
    <cellStyle name="Modulgruppe" xfId="1" xr:uid="{00000000-0005-0000-0000-000015000000}"/>
    <cellStyle name="Standard" xfId="0" builtinId="0"/>
    <cellStyle name="Standard 2" xfId="23" xr:uid="{00000000-0005-0000-0000-000017000000}"/>
    <cellStyle name="Standard 2 2" xfId="24" xr:uid="{00000000-0005-0000-0000-000018000000}"/>
  </cellStyles>
  <dxfs count="0"/>
  <tableStyles count="0" defaultTableStyle="TableStyleMedium9" defaultPivotStyle="PivotStyleMedium4"/>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hyperlink" Target="mailto:heike.gallinat@uni-due.de?subject=Antrag%20auf%20Anerkennung%20von%20Studien-%20und%20Pr&#252;fungsleistungen%20(Matrikelnummer:%20)"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200025</xdr:colOff>
          <xdr:row>58</xdr:row>
          <xdr:rowOff>28575</xdr:rowOff>
        </xdr:from>
        <xdr:to>
          <xdr:col>6</xdr:col>
          <xdr:colOff>219075</xdr:colOff>
          <xdr:row>58</xdr:row>
          <xdr:rowOff>285750</xdr:rowOff>
        </xdr:to>
        <xdr:sp macro="" textlink="">
          <xdr:nvSpPr>
            <xdr:cNvPr id="1026" name="Option Button 2" descr=" Nein"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333375</xdr:colOff>
          <xdr:row>58</xdr:row>
          <xdr:rowOff>28575</xdr:rowOff>
        </xdr:from>
        <xdr:to>
          <xdr:col>5</xdr:col>
          <xdr:colOff>180975</xdr:colOff>
          <xdr:row>58</xdr:row>
          <xdr:rowOff>276225</xdr:rowOff>
        </xdr:to>
        <xdr:sp macro="" textlink="">
          <xdr:nvSpPr>
            <xdr:cNvPr id="1027" name="Option Button 3" descr=" Ja"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clientData/>
      </xdr:twoCellAnchor>
    </mc:Choice>
    <mc:Fallback/>
  </mc:AlternateContent>
  <xdr:twoCellAnchor>
    <xdr:from>
      <xdr:col>10</xdr:col>
      <xdr:colOff>1228725</xdr:colOff>
      <xdr:row>0</xdr:row>
      <xdr:rowOff>38099</xdr:rowOff>
    </xdr:from>
    <xdr:to>
      <xdr:col>15</xdr:col>
      <xdr:colOff>790574</xdr:colOff>
      <xdr:row>1</xdr:row>
      <xdr:rowOff>142875</xdr:rowOff>
    </xdr:to>
    <xdr:sp macro="" textlink="">
      <xdr:nvSpPr>
        <xdr:cNvPr id="4" name="Textfeld 3">
          <a:hlinkClick xmlns:r="http://schemas.openxmlformats.org/officeDocument/2006/relationships" r:id="rId1"/>
          <a:extLst>
            <a:ext uri="{FF2B5EF4-FFF2-40B4-BE49-F238E27FC236}">
              <a16:creationId xmlns:a16="http://schemas.microsoft.com/office/drawing/2014/main" id="{00000000-0008-0000-0000-000004000000}"/>
            </a:ext>
          </a:extLst>
        </xdr:cNvPr>
        <xdr:cNvSpPr txBox="1"/>
      </xdr:nvSpPr>
      <xdr:spPr>
        <a:xfrm>
          <a:off x="8429625" y="38099"/>
          <a:ext cx="3638549" cy="476251"/>
        </a:xfrm>
        <a:prstGeom prst="rect">
          <a:avLst/>
        </a:prstGeom>
        <a:solidFill>
          <a:schemeClr val="lt1"/>
        </a:solidFill>
        <a:ln w="25400" cmpd="sng">
          <a:solidFill>
            <a:schemeClr val="tx2"/>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t>Weiterleitung</a:t>
          </a:r>
          <a:r>
            <a:rPr lang="de-DE" sz="1100" b="1" baseline="0"/>
            <a:t> per </a:t>
          </a:r>
          <a:r>
            <a:rPr lang="de-DE" sz="1100" b="1" baseline="0">
              <a:sym typeface="Wingdings" panose="05000000000000000000" pitchFamily="2" charset="2"/>
            </a:rPr>
            <a:t> </a:t>
          </a:r>
          <a:r>
            <a:rPr lang="de-DE" sz="1100" b="1" baseline="0"/>
            <a:t>E-Mail an den Bereich Prüfungswesen</a:t>
          </a:r>
        </a:p>
        <a:p>
          <a:pPr algn="ctr"/>
          <a:r>
            <a:rPr lang="de-DE" sz="1000" baseline="0"/>
            <a:t>(Dokument bitte abspeichern und der E-Mail beifügen)</a:t>
          </a:r>
        </a:p>
      </xdr:txBody>
    </xdr: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ctrlProp" Target="../ctrlProps/ctrlProp2.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6"/>
  <sheetViews>
    <sheetView tabSelected="1" showRuler="0" showWhiteSpace="0" zoomScaleNormal="100" zoomScaleSheetLayoutView="100" workbookViewId="0">
      <selection activeCell="E3" sqref="E3:P3"/>
    </sheetView>
  </sheetViews>
  <sheetFormatPr baseColWidth="10" defaultColWidth="11.375" defaultRowHeight="15.75" x14ac:dyDescent="0.25"/>
  <cols>
    <col min="1" max="1" width="0.125" customWidth="1"/>
    <col min="2" max="2" width="12.75" customWidth="1"/>
    <col min="3" max="3" width="13" customWidth="1"/>
    <col min="4" max="4" width="5.5" customWidth="1"/>
    <col min="5" max="5" width="11.75" bestFit="1" customWidth="1"/>
    <col min="6" max="6" width="9.5" bestFit="1" customWidth="1"/>
    <col min="7" max="7" width="7.25" bestFit="1" customWidth="1"/>
    <col min="8" max="8" width="3.875" bestFit="1" customWidth="1"/>
    <col min="9" max="9" width="32.5" customWidth="1"/>
    <col min="10" max="10" width="3.875" bestFit="1" customWidth="1"/>
    <col min="11" max="12" width="16.625" customWidth="1"/>
    <col min="13" max="13" width="4.625" customWidth="1"/>
    <col min="14" max="14" width="6.875" bestFit="1" customWidth="1"/>
    <col min="15" max="15" width="9.5" bestFit="1" customWidth="1"/>
    <col min="16" max="16" width="13.25" customWidth="1"/>
  </cols>
  <sheetData>
    <row r="1" spans="1:16" s="1" customFormat="1" ht="29.25" customHeight="1" x14ac:dyDescent="0.25">
      <c r="B1" s="158" t="s">
        <v>36</v>
      </c>
      <c r="C1" s="159"/>
      <c r="D1" s="159"/>
      <c r="E1" s="159"/>
      <c r="F1" s="159"/>
      <c r="G1" s="159"/>
      <c r="H1" s="159"/>
      <c r="I1" s="159"/>
      <c r="J1" s="159"/>
      <c r="K1" s="159"/>
      <c r="L1" s="159"/>
      <c r="M1" s="159"/>
      <c r="N1" s="159"/>
      <c r="O1" s="159"/>
      <c r="P1" s="159"/>
    </row>
    <row r="2" spans="1:16" s="1" customFormat="1" ht="16.5" customHeight="1" thickBot="1" x14ac:dyDescent="0.3">
      <c r="B2" s="171" t="s">
        <v>38</v>
      </c>
      <c r="C2" s="171"/>
      <c r="D2" s="171"/>
      <c r="E2" s="171"/>
      <c r="F2" s="171"/>
      <c r="G2" s="171"/>
      <c r="H2" s="171"/>
      <c r="I2" s="171"/>
      <c r="J2" s="171"/>
      <c r="K2" s="171"/>
      <c r="L2" s="171"/>
      <c r="M2" s="171"/>
      <c r="N2" s="171"/>
      <c r="O2" s="171"/>
      <c r="P2" s="171"/>
    </row>
    <row r="3" spans="1:16" ht="35.1" customHeight="1" x14ac:dyDescent="0.25">
      <c r="B3" s="188" t="s">
        <v>9</v>
      </c>
      <c r="C3" s="189"/>
      <c r="D3" s="190"/>
      <c r="E3" s="164"/>
      <c r="F3" s="164"/>
      <c r="G3" s="164"/>
      <c r="H3" s="164"/>
      <c r="I3" s="165"/>
      <c r="J3" s="165"/>
      <c r="K3" s="165"/>
      <c r="L3" s="165"/>
      <c r="M3" s="165"/>
      <c r="N3" s="165"/>
      <c r="O3" s="165"/>
      <c r="P3" s="166"/>
    </row>
    <row r="4" spans="1:16" ht="35.1" customHeight="1" x14ac:dyDescent="0.25">
      <c r="B4" s="185" t="s">
        <v>8</v>
      </c>
      <c r="C4" s="186"/>
      <c r="D4" s="187"/>
      <c r="E4" s="167"/>
      <c r="F4" s="167"/>
      <c r="G4" s="167"/>
      <c r="H4" s="167"/>
      <c r="I4" s="168"/>
      <c r="J4" s="168"/>
      <c r="K4" s="168"/>
      <c r="L4" s="168"/>
      <c r="M4" s="168"/>
      <c r="N4" s="168"/>
      <c r="O4" s="168"/>
      <c r="P4" s="169"/>
    </row>
    <row r="5" spans="1:16" ht="35.1" customHeight="1" x14ac:dyDescent="0.25">
      <c r="B5" s="185" t="s">
        <v>7</v>
      </c>
      <c r="C5" s="186"/>
      <c r="D5" s="187"/>
      <c r="E5" s="167"/>
      <c r="F5" s="167"/>
      <c r="G5" s="167"/>
      <c r="H5" s="167"/>
      <c r="I5" s="168"/>
      <c r="J5" s="168"/>
      <c r="K5" s="168"/>
      <c r="L5" s="168"/>
      <c r="M5" s="168"/>
      <c r="N5" s="168"/>
      <c r="O5" s="168"/>
      <c r="P5" s="169"/>
    </row>
    <row r="6" spans="1:16" ht="35.1" customHeight="1" x14ac:dyDescent="0.25">
      <c r="B6" s="185" t="s">
        <v>5</v>
      </c>
      <c r="C6" s="186"/>
      <c r="D6" s="187"/>
      <c r="E6" s="167"/>
      <c r="F6" s="167"/>
      <c r="G6" s="167"/>
      <c r="H6" s="167"/>
      <c r="I6" s="167"/>
      <c r="J6" s="167"/>
      <c r="K6" s="167"/>
      <c r="L6" s="167"/>
      <c r="M6" s="167"/>
      <c r="N6" s="167"/>
      <c r="O6" s="167"/>
      <c r="P6" s="170"/>
    </row>
    <row r="7" spans="1:16" ht="34.5" customHeight="1" x14ac:dyDescent="0.25">
      <c r="A7" s="64"/>
      <c r="B7" s="185" t="s">
        <v>6</v>
      </c>
      <c r="C7" s="186"/>
      <c r="D7" s="187"/>
      <c r="E7" s="191" t="s">
        <v>45</v>
      </c>
      <c r="F7" s="192"/>
      <c r="G7" s="192"/>
      <c r="H7" s="192"/>
      <c r="I7" s="193"/>
      <c r="J7" s="200" t="s">
        <v>16</v>
      </c>
      <c r="K7" s="201"/>
      <c r="L7" s="201"/>
      <c r="M7" s="201"/>
      <c r="N7" s="201"/>
      <c r="O7" s="201"/>
      <c r="P7" s="91">
        <v>6</v>
      </c>
    </row>
    <row r="8" spans="1:16" s="60" customFormat="1" ht="15.75" customHeight="1" thickBot="1" x14ac:dyDescent="0.3">
      <c r="A8" s="65"/>
      <c r="B8" s="181" t="s">
        <v>76</v>
      </c>
      <c r="C8" s="181"/>
      <c r="D8" s="182"/>
      <c r="E8" s="212" t="s">
        <v>92</v>
      </c>
      <c r="F8" s="212"/>
      <c r="G8" s="212"/>
      <c r="H8" s="212"/>
      <c r="I8" s="172" t="s">
        <v>99</v>
      </c>
      <c r="J8" s="174" t="s">
        <v>77</v>
      </c>
      <c r="K8" s="174"/>
      <c r="L8" s="194" t="s">
        <v>98</v>
      </c>
      <c r="M8" s="195"/>
      <c r="N8" s="174" t="s">
        <v>77</v>
      </c>
      <c r="O8" s="174"/>
      <c r="P8" s="214"/>
    </row>
    <row r="9" spans="1:16" s="60" customFormat="1" ht="16.5" thickBot="1" x14ac:dyDescent="0.3">
      <c r="A9" s="65"/>
      <c r="B9" s="183"/>
      <c r="C9" s="183"/>
      <c r="D9" s="184"/>
      <c r="E9" s="213"/>
      <c r="F9" s="213"/>
      <c r="G9" s="213"/>
      <c r="H9" s="213"/>
      <c r="I9" s="173"/>
      <c r="J9" s="175"/>
      <c r="K9" s="175"/>
      <c r="L9" s="196"/>
      <c r="M9" s="197"/>
      <c r="N9" s="175"/>
      <c r="O9" s="175"/>
      <c r="P9" s="215"/>
    </row>
    <row r="10" spans="1:16" ht="15.75" customHeight="1" x14ac:dyDescent="0.25">
      <c r="A10" s="64"/>
      <c r="B10" s="178" t="s">
        <v>34</v>
      </c>
      <c r="C10" s="179"/>
      <c r="D10" s="179"/>
      <c r="E10" s="179"/>
      <c r="F10" s="179"/>
      <c r="G10" s="179"/>
      <c r="H10" s="179"/>
      <c r="I10" s="180"/>
      <c r="J10" s="202" t="s">
        <v>35</v>
      </c>
      <c r="K10" s="203"/>
      <c r="L10" s="203"/>
      <c r="M10" s="203"/>
      <c r="N10" s="203"/>
      <c r="O10" s="203"/>
      <c r="P10" s="204"/>
    </row>
    <row r="11" spans="1:16" ht="15.75" customHeight="1" x14ac:dyDescent="0.25">
      <c r="A11" s="64"/>
      <c r="B11" s="208" t="s">
        <v>44</v>
      </c>
      <c r="C11" s="209"/>
      <c r="D11" s="209"/>
      <c r="E11" s="209"/>
      <c r="F11" s="209"/>
      <c r="G11" s="210"/>
      <c r="H11" s="209" t="s">
        <v>27</v>
      </c>
      <c r="I11" s="211"/>
      <c r="J11" s="205"/>
      <c r="K11" s="206"/>
      <c r="L11" s="206"/>
      <c r="M11" s="206"/>
      <c r="N11" s="206"/>
      <c r="O11" s="206"/>
      <c r="P11" s="207"/>
    </row>
    <row r="12" spans="1:16" ht="86.25" customHeight="1" x14ac:dyDescent="0.25">
      <c r="A12" s="64"/>
      <c r="B12" s="198" t="s">
        <v>46</v>
      </c>
      <c r="C12" s="199"/>
      <c r="D12" s="58" t="s">
        <v>71</v>
      </c>
      <c r="E12" s="15" t="s">
        <v>28</v>
      </c>
      <c r="F12" s="15" t="s">
        <v>17</v>
      </c>
      <c r="G12" s="35" t="s">
        <v>25</v>
      </c>
      <c r="H12" s="33" t="s">
        <v>18</v>
      </c>
      <c r="I12" s="16" t="s">
        <v>37</v>
      </c>
      <c r="J12" s="18" t="s">
        <v>19</v>
      </c>
      <c r="K12" s="176" t="s">
        <v>57</v>
      </c>
      <c r="L12" s="177"/>
      <c r="M12" s="21" t="s">
        <v>47</v>
      </c>
      <c r="N12" s="8" t="s">
        <v>21</v>
      </c>
      <c r="O12" s="8" t="s">
        <v>22</v>
      </c>
      <c r="P12" s="17" t="s">
        <v>23</v>
      </c>
    </row>
    <row r="13" spans="1:16" x14ac:dyDescent="0.25">
      <c r="B13" s="140"/>
      <c r="C13" s="141"/>
      <c r="D13" s="39"/>
      <c r="E13" s="9"/>
      <c r="F13" s="10"/>
      <c r="G13" s="36"/>
      <c r="H13" s="34"/>
      <c r="I13" s="14" t="str">
        <f>LEFT(IF(H13&gt;0,IF(Formular!$E$7='Biwi BA GS'!$H$1,VLOOKUP(Formular!H13,'Biwi BA GS'!$A$5:$E$55,3,FALSE),IF(Formular!$E$7='Biwi BA HR(S)Ge '!$H$1,VLOOKUP(Formular!H13,'Biwi BA HR(S)Ge '!$A$5:$E$55,3,FALSE),IF(Formular!$E$7='Biwi BA GyGe'!$H$1,VLOOKUP(Formular!H13,'Biwi BA GyGe'!$A$5:$E$54,3,FALSE),IF(Formular!$E$7='Biwi BA BK'!$H$1,VLOOKUP(Formular!H13,'Biwi BA BK'!$A$5:$E$56,3,FALSE),IF(Formular!$E$7='Biwi BA BK Bautechnik'!$H$1,VLOOKUP(Formular!H13,'Biwi BA BK Bautechnik'!$A$5:$E$56,3,FALSE)))))),""),45)</f>
        <v/>
      </c>
      <c r="J13" s="11"/>
      <c r="K13" s="156" t="str">
        <f>IF(J13&gt;0,IF(Formular!$E$7='Biwi BA GS'!$H$1,LEFT(TEXT(VLOOKUP(J13,'Biwi BA GS'!$A$5:$E$55,2,FALSE),0)&amp;"/"&amp;TEXT(VLOOKUP(J13,'Biwi BA GS'!$A$5:$E$55,3,FALSE),0),45),IF(Formular!$E$7='Biwi BA HR(S)Ge '!$H$1,LEFT(TEXT(VLOOKUP(J13,'Biwi BA HR(S)Ge '!$A$5:$E$55,2,FALSE),0)&amp;"/"&amp;TEXT(VLOOKUP(J13,'Biwi BA HR(S)Ge '!$A$5:$E$55,3,FALSE),0),45),IF(Formular!$E$7='Biwi BA GyGe'!$H$1,LEFT(TEXT(VLOOKUP(J13,'Biwi BA GyGe'!$A$5:$E$54,2,FALSE),0)&amp;"/"&amp;TEXT(VLOOKUP(J13,'Biwi BA GyGe'!$A$5:$E$54,3,FALSE),0),45),IF(Formular!$E$7='Biwi BA BK'!$H$1,LEFT(TEXT(VLOOKUP(J13,'Biwi BA BK'!$A$5:$E$56,2,FALSE),0)&amp;"/"&amp;TEXT(VLOOKUP(J13,'Biwi BA BK'!$A$5:$E$56,3,FALSE),0),45),IF(Formular!$E$7='Biwi BA BK Bautechnik'!$H$1,LEFT(TEXT(VLOOKUP(J13,'Biwi BA BK Bautechnik'!$A$5:$E$56,2,FALSE),0)&amp;"/"&amp;TEXT(VLOOKUP(J13,'Biwi BA BK Bautechnik'!$A$5:$E$56,3,FALSE),0),45)))))),"")</f>
        <v/>
      </c>
      <c r="L13" s="157"/>
      <c r="M13" s="39" t="s">
        <v>26</v>
      </c>
      <c r="N13" s="7" t="str">
        <f>IF(OR(J13="",M13="A",M13="B",M13="C",M13="D"),"",IF(J13&gt;0,IF(Formular!$E$7='Biwi BA GS'!$H$1,VLOOKUP(Formular!J13,'Biwi BA GS'!$A$5:$E$55,5,FALSE),IF(Formular!$E$7='Biwi BA HR(S)Ge '!$H$1,VLOOKUP(Formular!J13,'Biwi BA HR(S)Ge '!$A$5:$E$55,5,FALSE),IF(Formular!$E$7='Biwi BA GyGe'!$H$1,VLOOKUP(Formular!J13,'Biwi BA GyGe'!$A$5:$E$54,5,FALSE),IF(Formular!$E$7='Biwi BA BK'!$H$1,VLOOKUP(Formular!J13,'Biwi BA BK'!$A$5:$E$56,5,FALSE),IF(Formular!$E$7='Biwi BA BK Bautechnik'!$H$1,VLOOKUP(Formular!J13,'Biwi BA BK Bautechnik'!$A$5:$E$56,5,FALSE)))))),""))</f>
        <v/>
      </c>
      <c r="O13" s="37"/>
      <c r="P13" s="2"/>
    </row>
    <row r="14" spans="1:16" x14ac:dyDescent="0.25">
      <c r="B14" s="140"/>
      <c r="C14" s="141"/>
      <c r="D14" s="39"/>
      <c r="E14" s="9"/>
      <c r="F14" s="10"/>
      <c r="G14" s="36"/>
      <c r="H14" s="34"/>
      <c r="I14" s="14" t="str">
        <f>LEFT(IF(H14&gt;0,IF(Formular!$E$7='Biwi BA GS'!$H$1,VLOOKUP(Formular!H14,'Biwi BA GS'!$A$5:$E$55,3,FALSE),IF(Formular!$E$7='Biwi BA HR(S)Ge '!$H$1,VLOOKUP(Formular!H14,'Biwi BA HR(S)Ge '!$A$5:$E$55,3,FALSE),IF(Formular!$E$7='Biwi BA GyGe'!$H$1,VLOOKUP(Formular!H14,'Biwi BA GyGe'!$A$5:$E$54,3,FALSE),IF(Formular!$E$7='Biwi BA BK'!$H$1,VLOOKUP(Formular!H14,'Biwi BA BK'!$A$5:$E$56,3,FALSE),IF(Formular!$E$7='Biwi BA BK Bautechnik'!$H$1,VLOOKUP(Formular!H14,'Biwi BA BK Bautechnik'!$A$5:$E$56,3,FALSE)))))),""),45)</f>
        <v/>
      </c>
      <c r="J14" s="11"/>
      <c r="K14" s="156" t="str">
        <f>IF(J14&gt;0,IF(Formular!$E$7='Biwi BA GS'!$H$1,LEFT(TEXT(VLOOKUP(J14,'Biwi BA GS'!$A$5:$E$55,2,FALSE),0)&amp;"/"&amp;TEXT(VLOOKUP(J14,'Biwi BA GS'!$A$5:$E$55,3,FALSE),0),45),IF(Formular!$E$7='Biwi BA HR(S)Ge '!$H$1,LEFT(TEXT(VLOOKUP(J14,'Biwi BA HR(S)Ge '!$A$5:$E$55,2,FALSE),0)&amp;"/"&amp;TEXT(VLOOKUP(J14,'Biwi BA HR(S)Ge '!$A$5:$E$55,3,FALSE),0),45),IF(Formular!$E$7='Biwi BA GyGe'!$H$1,LEFT(TEXT(VLOOKUP(J14,'Biwi BA GyGe'!$A$5:$E$54,2,FALSE),0)&amp;"/"&amp;TEXT(VLOOKUP(J14,'Biwi BA GyGe'!$A$5:$E$54,3,FALSE),0),45),IF(Formular!$E$7='Biwi BA BK'!$H$1,LEFT(TEXT(VLOOKUP(J14,'Biwi BA BK'!$A$5:$E$56,2,FALSE),0)&amp;"/"&amp;TEXT(VLOOKUP(J14,'Biwi BA BK'!$A$5:$E$56,3,FALSE),0),45),IF(Formular!$E$7='Biwi BA BK Bautechnik'!$H$1,LEFT(TEXT(VLOOKUP(J14,'Biwi BA BK Bautechnik'!$A$5:$E$56,2,FALSE),0)&amp;"/"&amp;TEXT(VLOOKUP(J14,'Biwi BA BK Bautechnik'!$A$5:$E$56,3,FALSE),0),45)))))),"")</f>
        <v/>
      </c>
      <c r="L14" s="157"/>
      <c r="M14" s="39" t="s">
        <v>26</v>
      </c>
      <c r="N14" s="7" t="str">
        <f>IF(OR(J14="",M14="A",M14="B",M14="C",M14="D"),"",IF(J14&gt;0,IF(Formular!$E$7='Biwi BA GS'!$H$1,VLOOKUP(Formular!J14,'Biwi BA GS'!$A$5:$E$55,5,FALSE),IF(Formular!$E$7='Biwi BA HR(S)Ge '!$H$1,VLOOKUP(Formular!J14,'Biwi BA HR(S)Ge '!$A$5:$E$55,5,FALSE),IF(Formular!$E$7='Biwi BA GyGe'!$H$1,VLOOKUP(Formular!J14,'Biwi BA GyGe'!$A$5:$E$54,5,FALSE),IF(Formular!$E$7='Biwi BA BK'!$H$1,VLOOKUP(Formular!J14,'Biwi BA BK'!$A$5:$E$56,5,FALSE),IF(Formular!$E$7='Biwi BA BK Bautechnik'!$H$1,VLOOKUP(Formular!J14,'Biwi BA BK Bautechnik'!$A$5:$E$56,5,FALSE)))))),""))</f>
        <v/>
      </c>
      <c r="O14" s="37"/>
      <c r="P14" s="2"/>
    </row>
    <row r="15" spans="1:16" x14ac:dyDescent="0.25">
      <c r="B15" s="140"/>
      <c r="C15" s="141"/>
      <c r="D15" s="39"/>
      <c r="E15" s="9"/>
      <c r="F15" s="10"/>
      <c r="G15" s="36"/>
      <c r="H15" s="34"/>
      <c r="I15" s="14" t="str">
        <f>LEFT(IF(H15&gt;0,IF(Formular!$E$7='Biwi BA GS'!$H$1,VLOOKUP(Formular!H15,'Biwi BA GS'!$A$5:$E$55,3,FALSE),IF(Formular!$E$7='Biwi BA HR(S)Ge '!$H$1,VLOOKUP(Formular!H15,'Biwi BA HR(S)Ge '!$A$5:$E$55,3,FALSE),IF(Formular!$E$7='Biwi BA GyGe'!$H$1,VLOOKUP(Formular!H15,'Biwi BA GyGe'!$A$5:$E$54,3,FALSE),IF(Formular!$E$7='Biwi BA BK'!$H$1,VLOOKUP(Formular!H15,'Biwi BA BK'!$A$5:$E$56,3,FALSE),IF(Formular!$E$7='Biwi BA BK Bautechnik'!$H$1,VLOOKUP(Formular!H15,'Biwi BA BK Bautechnik'!$A$5:$E$56,3,FALSE)))))),""),45)</f>
        <v/>
      </c>
      <c r="J15" s="11"/>
      <c r="K15" s="156" t="str">
        <f>IF(J15&gt;0,IF(Formular!$E$7='Biwi BA GS'!$H$1,LEFT(TEXT(VLOOKUP(J15,'Biwi BA GS'!$A$5:$E$55,2,FALSE),0)&amp;"/"&amp;TEXT(VLOOKUP(J15,'Biwi BA GS'!$A$5:$E$55,3,FALSE),0),45),IF(Formular!$E$7='Biwi BA HR(S)Ge '!$H$1,LEFT(TEXT(VLOOKUP(J15,'Biwi BA HR(S)Ge '!$A$5:$E$55,2,FALSE),0)&amp;"/"&amp;TEXT(VLOOKUP(J15,'Biwi BA HR(S)Ge '!$A$5:$E$55,3,FALSE),0),45),IF(Formular!$E$7='Biwi BA GyGe'!$H$1,LEFT(TEXT(VLOOKUP(J15,'Biwi BA GyGe'!$A$5:$E$54,2,FALSE),0)&amp;"/"&amp;TEXT(VLOOKUP(J15,'Biwi BA GyGe'!$A$5:$E$54,3,FALSE),0),45),IF(Formular!$E$7='Biwi BA BK'!$H$1,LEFT(TEXT(VLOOKUP(J15,'Biwi BA BK'!$A$5:$E$56,2,FALSE),0)&amp;"/"&amp;TEXT(VLOOKUP(J15,'Biwi BA BK'!$A$5:$E$56,3,FALSE),0),45),IF(Formular!$E$7='Biwi BA BK Bautechnik'!$H$1,LEFT(TEXT(VLOOKUP(J15,'Biwi BA BK Bautechnik'!$A$5:$E$56,2,FALSE),0)&amp;"/"&amp;TEXT(VLOOKUP(J15,'Biwi BA BK Bautechnik'!$A$5:$E$56,3,FALSE),0),45)))))),"")</f>
        <v/>
      </c>
      <c r="L15" s="157"/>
      <c r="M15" s="39" t="s">
        <v>26</v>
      </c>
      <c r="N15" s="7" t="str">
        <f>IF(OR(J15="",M15="A",M15="B",M15="C",M15="D"),"",IF(J15&gt;0,IF(Formular!$E$7='Biwi BA GS'!$H$1,VLOOKUP(Formular!J15,'Biwi BA GS'!$A$5:$E$55,5,FALSE),IF(Formular!$E$7='Biwi BA HR(S)Ge '!$H$1,VLOOKUP(Formular!J15,'Biwi BA HR(S)Ge '!$A$5:$E$55,5,FALSE),IF(Formular!$E$7='Biwi BA GyGe'!$H$1,VLOOKUP(Formular!J15,'Biwi BA GyGe'!$A$5:$E$54,5,FALSE),IF(Formular!$E$7='Biwi BA BK'!$H$1,VLOOKUP(Formular!J15,'Biwi BA BK'!$A$5:$E$56,5,FALSE),IF(Formular!$E$7='Biwi BA BK Bautechnik'!$H$1,VLOOKUP(Formular!J15,'Biwi BA BK Bautechnik'!$A$5:$E$56,5,FALSE)))))),""))</f>
        <v/>
      </c>
      <c r="O15" s="37"/>
      <c r="P15" s="2"/>
    </row>
    <row r="16" spans="1:16" x14ac:dyDescent="0.25">
      <c r="B16" s="140"/>
      <c r="C16" s="141"/>
      <c r="D16" s="39"/>
      <c r="E16" s="9"/>
      <c r="F16" s="10"/>
      <c r="G16" s="36"/>
      <c r="H16" s="34"/>
      <c r="I16" s="14" t="str">
        <f>LEFT(IF(H16&gt;0,IF(Formular!$E$7='Biwi BA GS'!$H$1,VLOOKUP(Formular!H16,'Biwi BA GS'!$A$5:$E$55,3,FALSE),IF(Formular!$E$7='Biwi BA HR(S)Ge '!$H$1,VLOOKUP(Formular!H16,'Biwi BA HR(S)Ge '!$A$5:$E$55,3,FALSE),IF(Formular!$E$7='Biwi BA GyGe'!$H$1,VLOOKUP(Formular!H16,'Biwi BA GyGe'!$A$5:$E$54,3,FALSE),IF(Formular!$E$7='Biwi BA BK'!$H$1,VLOOKUP(Formular!H16,'Biwi BA BK'!$A$5:$E$56,3,FALSE),IF(Formular!$E$7='Biwi BA BK Bautechnik'!$H$1,VLOOKUP(Formular!H16,'Biwi BA BK Bautechnik'!$A$5:$E$56,3,FALSE)))))),""),45)</f>
        <v/>
      </c>
      <c r="J16" s="11"/>
      <c r="K16" s="156" t="str">
        <f>IF(J16&gt;0,IF(Formular!$E$7='Biwi BA GS'!$H$1,LEFT(TEXT(VLOOKUP(J16,'Biwi BA GS'!$A$5:$E$55,2,FALSE),0)&amp;"/"&amp;TEXT(VLOOKUP(J16,'Biwi BA GS'!$A$5:$E$55,3,FALSE),0),45),IF(Formular!$E$7='Biwi BA HR(S)Ge '!$H$1,LEFT(TEXT(VLOOKUP(J16,'Biwi BA HR(S)Ge '!$A$5:$E$55,2,FALSE),0)&amp;"/"&amp;TEXT(VLOOKUP(J16,'Biwi BA HR(S)Ge '!$A$5:$E$55,3,FALSE),0),45),IF(Formular!$E$7='Biwi BA GyGe'!$H$1,LEFT(TEXT(VLOOKUP(J16,'Biwi BA GyGe'!$A$5:$E$54,2,FALSE),0)&amp;"/"&amp;TEXT(VLOOKUP(J16,'Biwi BA GyGe'!$A$5:$E$54,3,FALSE),0),45),IF(Formular!$E$7='Biwi BA BK'!$H$1,LEFT(TEXT(VLOOKUP(J16,'Biwi BA BK'!$A$5:$E$56,2,FALSE),0)&amp;"/"&amp;TEXT(VLOOKUP(J16,'Biwi BA BK'!$A$5:$E$56,3,FALSE),0),45),IF(Formular!$E$7='Biwi BA BK Bautechnik'!$H$1,LEFT(TEXT(VLOOKUP(J16,'Biwi BA BK Bautechnik'!$A$5:$E$56,2,FALSE),0)&amp;"/"&amp;TEXT(VLOOKUP(J16,'Biwi BA BK Bautechnik'!$A$5:$E$56,3,FALSE),0),45)))))),"")</f>
        <v/>
      </c>
      <c r="L16" s="157"/>
      <c r="M16" s="39" t="s">
        <v>26</v>
      </c>
      <c r="N16" s="7" t="str">
        <f>IF(OR(J16="",M16="A",M16="B",M16="C",M16="D"),"",IF(J16&gt;0,IF(Formular!$E$7='Biwi BA GS'!$H$1,VLOOKUP(Formular!J16,'Biwi BA GS'!$A$5:$E$55,5,FALSE),IF(Formular!$E$7='Biwi BA HR(S)Ge '!$H$1,VLOOKUP(Formular!J16,'Biwi BA HR(S)Ge '!$A$5:$E$55,5,FALSE),IF(Formular!$E$7='Biwi BA GyGe'!$H$1,VLOOKUP(Formular!J16,'Biwi BA GyGe'!$A$5:$E$54,5,FALSE),IF(Formular!$E$7='Biwi BA BK'!$H$1,VLOOKUP(Formular!J16,'Biwi BA BK'!$A$5:$E$56,5,FALSE),IF(Formular!$E$7='Biwi BA BK Bautechnik'!$H$1,VLOOKUP(Formular!J16,'Biwi BA BK Bautechnik'!$A$5:$E$56,5,FALSE)))))),""))</f>
        <v/>
      </c>
      <c r="O16" s="37"/>
      <c r="P16" s="2"/>
    </row>
    <row r="17" spans="2:16" x14ac:dyDescent="0.25">
      <c r="B17" s="140"/>
      <c r="C17" s="141"/>
      <c r="D17" s="39"/>
      <c r="E17" s="9"/>
      <c r="F17" s="10"/>
      <c r="G17" s="36"/>
      <c r="H17" s="34"/>
      <c r="I17" s="14" t="str">
        <f>LEFT(IF(H17&gt;0,IF(Formular!$E$7='Biwi BA GS'!$H$1,VLOOKUP(Formular!H17,'Biwi BA GS'!$A$5:$E$55,3,FALSE),IF(Formular!$E$7='Biwi BA HR(S)Ge '!$H$1,VLOOKUP(Formular!H17,'Biwi BA HR(S)Ge '!$A$5:$E$55,3,FALSE),IF(Formular!$E$7='Biwi BA GyGe'!$H$1,VLOOKUP(Formular!H17,'Biwi BA GyGe'!$A$5:$E$54,3,FALSE),IF(Formular!$E$7='Biwi BA BK'!$H$1,VLOOKUP(Formular!H17,'Biwi BA BK'!$A$5:$E$56,3,FALSE),IF(Formular!$E$7='Biwi BA BK Bautechnik'!$H$1,VLOOKUP(Formular!H17,'Biwi BA BK Bautechnik'!$A$5:$E$56,3,FALSE)))))),""),45)</f>
        <v/>
      </c>
      <c r="J17" s="11"/>
      <c r="K17" s="156" t="str">
        <f>IF(J17&gt;0,IF(Formular!$E$7='Biwi BA GS'!$H$1,LEFT(TEXT(VLOOKUP(J17,'Biwi BA GS'!$A$5:$E$55,2,FALSE),0)&amp;"/"&amp;TEXT(VLOOKUP(J17,'Biwi BA GS'!$A$5:$E$55,3,FALSE),0),45),IF(Formular!$E$7='Biwi BA HR(S)Ge '!$H$1,LEFT(TEXT(VLOOKUP(J17,'Biwi BA HR(S)Ge '!$A$5:$E$55,2,FALSE),0)&amp;"/"&amp;TEXT(VLOOKUP(J17,'Biwi BA HR(S)Ge '!$A$5:$E$55,3,FALSE),0),45),IF(Formular!$E$7='Biwi BA GyGe'!$H$1,LEFT(TEXT(VLOOKUP(J17,'Biwi BA GyGe'!$A$5:$E$54,2,FALSE),0)&amp;"/"&amp;TEXT(VLOOKUP(J17,'Biwi BA GyGe'!$A$5:$E$54,3,FALSE),0),45),IF(Formular!$E$7='Biwi BA BK'!$H$1,LEFT(TEXT(VLOOKUP(J17,'Biwi BA BK'!$A$5:$E$56,2,FALSE),0)&amp;"/"&amp;TEXT(VLOOKUP(J17,'Biwi BA BK'!$A$5:$E$56,3,FALSE),0),45),IF(Formular!$E$7='Biwi BA BK Bautechnik'!$H$1,LEFT(TEXT(VLOOKUP(J17,'Biwi BA BK Bautechnik'!$A$5:$E$56,2,FALSE),0)&amp;"/"&amp;TEXT(VLOOKUP(J17,'Biwi BA BK Bautechnik'!$A$5:$E$56,3,FALSE),0),45)))))),"")</f>
        <v/>
      </c>
      <c r="L17" s="157"/>
      <c r="M17" s="39" t="s">
        <v>26</v>
      </c>
      <c r="N17" s="7" t="str">
        <f>IF(OR(J17="",M17="A",M17="B",M17="C",M17="D"),"",IF(J17&gt;0,IF(Formular!$E$7='Biwi BA GS'!$H$1,VLOOKUP(Formular!J17,'Biwi BA GS'!$A$5:$E$55,5,FALSE),IF(Formular!$E$7='Biwi BA HR(S)Ge '!$H$1,VLOOKUP(Formular!J17,'Biwi BA HR(S)Ge '!$A$5:$E$55,5,FALSE),IF(Formular!$E$7='Biwi BA GyGe'!$H$1,VLOOKUP(Formular!J17,'Biwi BA GyGe'!$A$5:$E$54,5,FALSE),IF(Formular!$E$7='Biwi BA BK'!$H$1,VLOOKUP(Formular!J17,'Biwi BA BK'!$A$5:$E$56,5,FALSE),IF(Formular!$E$7='Biwi BA BK Bautechnik'!$H$1,VLOOKUP(Formular!J17,'Biwi BA BK Bautechnik'!$A$5:$E$56,5,FALSE)))))),""))</f>
        <v/>
      </c>
      <c r="O17" s="37"/>
      <c r="P17" s="2"/>
    </row>
    <row r="18" spans="2:16" x14ac:dyDescent="0.25">
      <c r="B18" s="140"/>
      <c r="C18" s="141"/>
      <c r="D18" s="39"/>
      <c r="E18" s="9"/>
      <c r="F18" s="10"/>
      <c r="G18" s="36"/>
      <c r="H18" s="34"/>
      <c r="I18" s="14" t="str">
        <f>LEFT(IF(H18&gt;0,IF(Formular!$E$7='Biwi BA GS'!$H$1,VLOOKUP(Formular!H18,'Biwi BA GS'!$A$5:$E$55,3,FALSE),IF(Formular!$E$7='Biwi BA HR(S)Ge '!$H$1,VLOOKUP(Formular!H18,'Biwi BA HR(S)Ge '!$A$5:$E$55,3,FALSE),IF(Formular!$E$7='Biwi BA GyGe'!$H$1,VLOOKUP(Formular!H18,'Biwi BA GyGe'!$A$5:$E$54,3,FALSE),IF(Formular!$E$7='Biwi BA BK'!$H$1,VLOOKUP(Formular!H18,'Biwi BA BK'!$A$5:$E$56,3,FALSE),IF(Formular!$E$7='Biwi BA BK Bautechnik'!$H$1,VLOOKUP(Formular!H18,'Biwi BA BK Bautechnik'!$A$5:$E$56,3,FALSE)))))),""),45)</f>
        <v/>
      </c>
      <c r="J18" s="11"/>
      <c r="K18" s="156" t="str">
        <f>IF(J18&gt;0,IF(Formular!$E$7='Biwi BA GS'!$H$1,LEFT(TEXT(VLOOKUP(J18,'Biwi BA GS'!$A$5:$E$55,2,FALSE),0)&amp;"/"&amp;TEXT(VLOOKUP(J18,'Biwi BA GS'!$A$5:$E$55,3,FALSE),0),45),IF(Formular!$E$7='Biwi BA HR(S)Ge '!$H$1,LEFT(TEXT(VLOOKUP(J18,'Biwi BA HR(S)Ge '!$A$5:$E$55,2,FALSE),0)&amp;"/"&amp;TEXT(VLOOKUP(J18,'Biwi BA HR(S)Ge '!$A$5:$E$55,3,FALSE),0),45),IF(Formular!$E$7='Biwi BA GyGe'!$H$1,LEFT(TEXT(VLOOKUP(J18,'Biwi BA GyGe'!$A$5:$E$54,2,FALSE),0)&amp;"/"&amp;TEXT(VLOOKUP(J18,'Biwi BA GyGe'!$A$5:$E$54,3,FALSE),0),45),IF(Formular!$E$7='Biwi BA BK'!$H$1,LEFT(TEXT(VLOOKUP(J18,'Biwi BA BK'!$A$5:$E$56,2,FALSE),0)&amp;"/"&amp;TEXT(VLOOKUP(J18,'Biwi BA BK'!$A$5:$E$56,3,FALSE),0),45),IF(Formular!$E$7='Biwi BA BK Bautechnik'!$H$1,LEFT(TEXT(VLOOKUP(J18,'Biwi BA BK Bautechnik'!$A$5:$E$56,2,FALSE),0)&amp;"/"&amp;TEXT(VLOOKUP(J18,'Biwi BA BK Bautechnik'!$A$5:$E$56,3,FALSE),0),45)))))),"")</f>
        <v/>
      </c>
      <c r="L18" s="157"/>
      <c r="M18" s="39" t="s">
        <v>26</v>
      </c>
      <c r="N18" s="7" t="str">
        <f>IF(OR(J18="",M18="A",M18="B",M18="C",M18="D"),"",IF(J18&gt;0,IF(Formular!$E$7='Biwi BA GS'!$H$1,VLOOKUP(Formular!J18,'Biwi BA GS'!$A$5:$E$55,5,FALSE),IF(Formular!$E$7='Biwi BA HR(S)Ge '!$H$1,VLOOKUP(Formular!J18,'Biwi BA HR(S)Ge '!$A$5:$E$55,5,FALSE),IF(Formular!$E$7='Biwi BA GyGe'!$H$1,VLOOKUP(Formular!J18,'Biwi BA GyGe'!$A$5:$E$54,5,FALSE),IF(Formular!$E$7='Biwi BA BK'!$H$1,VLOOKUP(Formular!J18,'Biwi BA BK'!$A$5:$E$56,5,FALSE),IF(Formular!$E$7='Biwi BA BK Bautechnik'!$H$1,VLOOKUP(Formular!J18,'Biwi BA BK Bautechnik'!$A$5:$E$56,5,FALSE)))))),""))</f>
        <v/>
      </c>
      <c r="O18" s="37"/>
      <c r="P18" s="2"/>
    </row>
    <row r="19" spans="2:16" x14ac:dyDescent="0.25">
      <c r="B19" s="140"/>
      <c r="C19" s="141"/>
      <c r="D19" s="39"/>
      <c r="E19" s="9"/>
      <c r="F19" s="10"/>
      <c r="G19" s="36"/>
      <c r="H19" s="34"/>
      <c r="I19" s="14" t="str">
        <f>LEFT(IF(H19&gt;0,IF(Formular!$E$7='Biwi BA GS'!$H$1,VLOOKUP(Formular!H19,'Biwi BA GS'!$A$5:$E$55,3,FALSE),IF(Formular!$E$7='Biwi BA HR(S)Ge '!$H$1,VLOOKUP(Formular!H19,'Biwi BA HR(S)Ge '!$A$5:$E$55,3,FALSE),IF(Formular!$E$7='Biwi BA GyGe'!$H$1,VLOOKUP(Formular!H19,'Biwi BA GyGe'!$A$5:$E$54,3,FALSE),IF(Formular!$E$7='Biwi BA BK'!$H$1,VLOOKUP(Formular!H19,'Biwi BA BK'!$A$5:$E$56,3,FALSE),IF(Formular!$E$7='Biwi BA BK Bautechnik'!$H$1,VLOOKUP(Formular!H19,'Biwi BA BK Bautechnik'!$A$5:$E$56,3,FALSE)))))),""),45)</f>
        <v/>
      </c>
      <c r="J19" s="11"/>
      <c r="K19" s="156" t="str">
        <f>IF(J19&gt;0,IF(Formular!$E$7='Biwi BA GS'!$H$1,LEFT(TEXT(VLOOKUP(J19,'Biwi BA GS'!$A$5:$E$55,2,FALSE),0)&amp;"/"&amp;TEXT(VLOOKUP(J19,'Biwi BA GS'!$A$5:$E$55,3,FALSE),0),45),IF(Formular!$E$7='Biwi BA HR(S)Ge '!$H$1,LEFT(TEXT(VLOOKUP(J19,'Biwi BA HR(S)Ge '!$A$5:$E$55,2,FALSE),0)&amp;"/"&amp;TEXT(VLOOKUP(J19,'Biwi BA HR(S)Ge '!$A$5:$E$55,3,FALSE),0),45),IF(Formular!$E$7='Biwi BA GyGe'!$H$1,LEFT(TEXT(VLOOKUP(J19,'Biwi BA GyGe'!$A$5:$E$54,2,FALSE),0)&amp;"/"&amp;TEXT(VLOOKUP(J19,'Biwi BA GyGe'!$A$5:$E$54,3,FALSE),0),45),IF(Formular!$E$7='Biwi BA BK'!$H$1,LEFT(TEXT(VLOOKUP(J19,'Biwi BA BK'!$A$5:$E$56,2,FALSE),0)&amp;"/"&amp;TEXT(VLOOKUP(J19,'Biwi BA BK'!$A$5:$E$56,3,FALSE),0),45),IF(Formular!$E$7='Biwi BA BK Bautechnik'!$H$1,LEFT(TEXT(VLOOKUP(J19,'Biwi BA BK Bautechnik'!$A$5:$E$56,2,FALSE),0)&amp;"/"&amp;TEXT(VLOOKUP(J19,'Biwi BA BK Bautechnik'!$A$5:$E$56,3,FALSE),0),45)))))),"")</f>
        <v/>
      </c>
      <c r="L19" s="157"/>
      <c r="M19" s="39" t="s">
        <v>26</v>
      </c>
      <c r="N19" s="7" t="str">
        <f>IF(OR(J19="",M19="A",M19="B",M19="C",M19="D"),"",IF(J19&gt;0,IF(Formular!$E$7='Biwi BA GS'!$H$1,VLOOKUP(Formular!J19,'Biwi BA GS'!$A$5:$E$55,5,FALSE),IF(Formular!$E$7='Biwi BA HR(S)Ge '!$H$1,VLOOKUP(Formular!J19,'Biwi BA HR(S)Ge '!$A$5:$E$55,5,FALSE),IF(Formular!$E$7='Biwi BA GyGe'!$H$1,VLOOKUP(Formular!J19,'Biwi BA GyGe'!$A$5:$E$54,5,FALSE),IF(Formular!$E$7='Biwi BA BK'!$H$1,VLOOKUP(Formular!J19,'Biwi BA BK'!$A$5:$E$56,5,FALSE),IF(Formular!$E$7='Biwi BA BK Bautechnik'!$H$1,VLOOKUP(Formular!J19,'Biwi BA BK Bautechnik'!$A$5:$E$56,5,FALSE)))))),""))</f>
        <v/>
      </c>
      <c r="O19" s="37"/>
      <c r="P19" s="2"/>
    </row>
    <row r="20" spans="2:16" x14ac:dyDescent="0.25">
      <c r="B20" s="140"/>
      <c r="C20" s="141"/>
      <c r="D20" s="39"/>
      <c r="E20" s="9"/>
      <c r="F20" s="10"/>
      <c r="G20" s="36"/>
      <c r="H20" s="34"/>
      <c r="I20" s="14" t="str">
        <f>LEFT(IF(H20&gt;0,IF(Formular!$E$7='Biwi BA GS'!$H$1,VLOOKUP(Formular!H20,'Biwi BA GS'!$A$5:$E$55,3,FALSE),IF(Formular!$E$7='Biwi BA HR(S)Ge '!$H$1,VLOOKUP(Formular!H20,'Biwi BA HR(S)Ge '!$A$5:$E$55,3,FALSE),IF(Formular!$E$7='Biwi BA GyGe'!$H$1,VLOOKUP(Formular!H20,'Biwi BA GyGe'!$A$5:$E$54,3,FALSE),IF(Formular!$E$7='Biwi BA BK'!$H$1,VLOOKUP(Formular!H20,'Biwi BA BK'!$A$5:$E$56,3,FALSE),IF(Formular!$E$7='Biwi BA BK Bautechnik'!$H$1,VLOOKUP(Formular!H20,'Biwi BA BK Bautechnik'!$A$5:$E$56,3,FALSE)))))),""),45)</f>
        <v/>
      </c>
      <c r="J20" s="11"/>
      <c r="K20" s="156" t="str">
        <f>IF(J20&gt;0,IF(Formular!$E$7='Biwi BA GS'!$H$1,LEFT(TEXT(VLOOKUP(J20,'Biwi BA GS'!$A$5:$E$55,2,FALSE),0)&amp;"/"&amp;TEXT(VLOOKUP(J20,'Biwi BA GS'!$A$5:$E$55,3,FALSE),0),45),IF(Formular!$E$7='Biwi BA HR(S)Ge '!$H$1,LEFT(TEXT(VLOOKUP(J20,'Biwi BA HR(S)Ge '!$A$5:$E$55,2,FALSE),0)&amp;"/"&amp;TEXT(VLOOKUP(J20,'Biwi BA HR(S)Ge '!$A$5:$E$55,3,FALSE),0),45),IF(Formular!$E$7='Biwi BA GyGe'!$H$1,LEFT(TEXT(VLOOKUP(J20,'Biwi BA GyGe'!$A$5:$E$54,2,FALSE),0)&amp;"/"&amp;TEXT(VLOOKUP(J20,'Biwi BA GyGe'!$A$5:$E$54,3,FALSE),0),45),IF(Formular!$E$7='Biwi BA BK'!$H$1,LEFT(TEXT(VLOOKUP(J20,'Biwi BA BK'!$A$5:$E$56,2,FALSE),0)&amp;"/"&amp;TEXT(VLOOKUP(J20,'Biwi BA BK'!$A$5:$E$56,3,FALSE),0),45),IF(Formular!$E$7='Biwi BA BK Bautechnik'!$H$1,LEFT(TEXT(VLOOKUP(J20,'Biwi BA BK Bautechnik'!$A$5:$E$56,2,FALSE),0)&amp;"/"&amp;TEXT(VLOOKUP(J20,'Biwi BA BK Bautechnik'!$A$5:$E$56,3,FALSE),0),45)))))),"")</f>
        <v/>
      </c>
      <c r="L20" s="157"/>
      <c r="M20" s="39" t="s">
        <v>26</v>
      </c>
      <c r="N20" s="7" t="str">
        <f>IF(OR(J20="",M20="A",M20="B",M20="C",M20="D"),"",IF(J20&gt;0,IF(Formular!$E$7='Biwi BA GS'!$H$1,VLOOKUP(Formular!J20,'Biwi BA GS'!$A$5:$E$55,5,FALSE),IF(Formular!$E$7='Biwi BA HR(S)Ge '!$H$1,VLOOKUP(Formular!J20,'Biwi BA HR(S)Ge '!$A$5:$E$55,5,FALSE),IF(Formular!$E$7='Biwi BA GyGe'!$H$1,VLOOKUP(Formular!J20,'Biwi BA GyGe'!$A$5:$E$54,5,FALSE),IF(Formular!$E$7='Biwi BA BK'!$H$1,VLOOKUP(Formular!J20,'Biwi BA BK'!$A$5:$E$56,5,FALSE),IF(Formular!$E$7='Biwi BA BK Bautechnik'!$H$1,VLOOKUP(Formular!J20,'Biwi BA BK Bautechnik'!$A$5:$E$56,5,FALSE)))))),""))</f>
        <v/>
      </c>
      <c r="O20" s="37"/>
      <c r="P20" s="2"/>
    </row>
    <row r="21" spans="2:16" x14ac:dyDescent="0.25">
      <c r="B21" s="140"/>
      <c r="C21" s="141"/>
      <c r="D21" s="39"/>
      <c r="E21" s="9"/>
      <c r="F21" s="10"/>
      <c r="G21" s="36"/>
      <c r="H21" s="34"/>
      <c r="I21" s="14" t="str">
        <f>LEFT(IF(H21&gt;0,IF(Formular!$E$7='Biwi BA GS'!$H$1,VLOOKUP(Formular!H21,'Biwi BA GS'!$A$5:$E$55,3,FALSE),IF(Formular!$E$7='Biwi BA HR(S)Ge '!$H$1,VLOOKUP(Formular!H21,'Biwi BA HR(S)Ge '!$A$5:$E$55,3,FALSE),IF(Formular!$E$7='Biwi BA GyGe'!$H$1,VLOOKUP(Formular!H21,'Biwi BA GyGe'!$A$5:$E$54,3,FALSE),IF(Formular!$E$7='Biwi BA BK'!$H$1,VLOOKUP(Formular!H21,'Biwi BA BK'!$A$5:$E$56,3,FALSE),IF(Formular!$E$7='Biwi BA BK Bautechnik'!$H$1,VLOOKUP(Formular!H21,'Biwi BA BK Bautechnik'!$A$5:$E$56,3,FALSE)))))),""),45)</f>
        <v/>
      </c>
      <c r="J21" s="11"/>
      <c r="K21" s="156" t="str">
        <f>IF(J21&gt;0,IF(Formular!$E$7='Biwi BA GS'!$H$1,LEFT(TEXT(VLOOKUP(J21,'Biwi BA GS'!$A$5:$E$55,2,FALSE),0)&amp;"/"&amp;TEXT(VLOOKUP(J21,'Biwi BA GS'!$A$5:$E$55,3,FALSE),0),45),IF(Formular!$E$7='Biwi BA HR(S)Ge '!$H$1,LEFT(TEXT(VLOOKUP(J21,'Biwi BA HR(S)Ge '!$A$5:$E$55,2,FALSE),0)&amp;"/"&amp;TEXT(VLOOKUP(J21,'Biwi BA HR(S)Ge '!$A$5:$E$55,3,FALSE),0),45),IF(Formular!$E$7='Biwi BA GyGe'!$H$1,LEFT(TEXT(VLOOKUP(J21,'Biwi BA GyGe'!$A$5:$E$54,2,FALSE),0)&amp;"/"&amp;TEXT(VLOOKUP(J21,'Biwi BA GyGe'!$A$5:$E$54,3,FALSE),0),45),IF(Formular!$E$7='Biwi BA BK'!$H$1,LEFT(TEXT(VLOOKUP(J21,'Biwi BA BK'!$A$5:$E$56,2,FALSE),0)&amp;"/"&amp;TEXT(VLOOKUP(J21,'Biwi BA BK'!$A$5:$E$56,3,FALSE),0),45),IF(Formular!$E$7='Biwi BA BK Bautechnik'!$H$1,LEFT(TEXT(VLOOKUP(J21,'Biwi BA BK Bautechnik'!$A$5:$E$56,2,FALSE),0)&amp;"/"&amp;TEXT(VLOOKUP(J21,'Biwi BA BK Bautechnik'!$A$5:$E$56,3,FALSE),0),45)))))),"")</f>
        <v/>
      </c>
      <c r="L21" s="157"/>
      <c r="M21" s="39" t="s">
        <v>26</v>
      </c>
      <c r="N21" s="7" t="str">
        <f>IF(OR(J21="",M21="A",M21="B",M21="C",M21="D"),"",IF(J21&gt;0,IF(Formular!$E$7='Biwi BA GS'!$H$1,VLOOKUP(Formular!J21,'Biwi BA GS'!$A$5:$E$55,5,FALSE),IF(Formular!$E$7='Biwi BA HR(S)Ge '!$H$1,VLOOKUP(Formular!J21,'Biwi BA HR(S)Ge '!$A$5:$E$55,5,FALSE),IF(Formular!$E$7='Biwi BA GyGe'!$H$1,VLOOKUP(Formular!J21,'Biwi BA GyGe'!$A$5:$E$54,5,FALSE),IF(Formular!$E$7='Biwi BA BK'!$H$1,VLOOKUP(Formular!J21,'Biwi BA BK'!$A$5:$E$56,5,FALSE),IF(Formular!$E$7='Biwi BA BK Bautechnik'!$H$1,VLOOKUP(Formular!J21,'Biwi BA BK Bautechnik'!$A$5:$E$56,5,FALSE)))))),""))</f>
        <v/>
      </c>
      <c r="O21" s="37"/>
      <c r="P21" s="2"/>
    </row>
    <row r="22" spans="2:16" x14ac:dyDescent="0.25">
      <c r="B22" s="140"/>
      <c r="C22" s="141"/>
      <c r="D22" s="39"/>
      <c r="E22" s="9"/>
      <c r="F22" s="10"/>
      <c r="G22" s="36"/>
      <c r="H22" s="34"/>
      <c r="I22" s="14" t="str">
        <f>LEFT(IF(H22&gt;0,IF(Formular!$E$7='Biwi BA GS'!$H$1,VLOOKUP(Formular!H22,'Biwi BA GS'!$A$5:$E$55,3,FALSE),IF(Formular!$E$7='Biwi BA HR(S)Ge '!$H$1,VLOOKUP(Formular!H22,'Biwi BA HR(S)Ge '!$A$5:$E$55,3,FALSE),IF(Formular!$E$7='Biwi BA GyGe'!$H$1,VLOOKUP(Formular!H22,'Biwi BA GyGe'!$A$5:$E$54,3,FALSE),IF(Formular!$E$7='Biwi BA BK'!$H$1,VLOOKUP(Formular!H22,'Biwi BA BK'!$A$5:$E$56,3,FALSE),IF(Formular!$E$7='Biwi BA BK Bautechnik'!$H$1,VLOOKUP(Formular!H22,'Biwi BA BK Bautechnik'!$A$5:$E$56,3,FALSE)))))),""),45)</f>
        <v/>
      </c>
      <c r="J22" s="11"/>
      <c r="K22" s="156" t="str">
        <f>IF(J22&gt;0,IF(Formular!$E$7='Biwi BA GS'!$H$1,LEFT(TEXT(VLOOKUP(J22,'Biwi BA GS'!$A$5:$E$55,2,FALSE),0)&amp;"/"&amp;TEXT(VLOOKUP(J22,'Biwi BA GS'!$A$5:$E$55,3,FALSE),0),45),IF(Formular!$E$7='Biwi BA HR(S)Ge '!$H$1,LEFT(TEXT(VLOOKUP(J22,'Biwi BA HR(S)Ge '!$A$5:$E$55,2,FALSE),0)&amp;"/"&amp;TEXT(VLOOKUP(J22,'Biwi BA HR(S)Ge '!$A$5:$E$55,3,FALSE),0),45),IF(Formular!$E$7='Biwi BA GyGe'!$H$1,LEFT(TEXT(VLOOKUP(J22,'Biwi BA GyGe'!$A$5:$E$54,2,FALSE),0)&amp;"/"&amp;TEXT(VLOOKUP(J22,'Biwi BA GyGe'!$A$5:$E$54,3,FALSE),0),45),IF(Formular!$E$7='Biwi BA BK'!$H$1,LEFT(TEXT(VLOOKUP(J22,'Biwi BA BK'!$A$5:$E$56,2,FALSE),0)&amp;"/"&amp;TEXT(VLOOKUP(J22,'Biwi BA BK'!$A$5:$E$56,3,FALSE),0),45),IF(Formular!$E$7='Biwi BA BK Bautechnik'!$H$1,LEFT(TEXT(VLOOKUP(J22,'Biwi BA BK Bautechnik'!$A$5:$E$56,2,FALSE),0)&amp;"/"&amp;TEXT(VLOOKUP(J22,'Biwi BA BK Bautechnik'!$A$5:$E$56,3,FALSE),0),45)))))),"")</f>
        <v/>
      </c>
      <c r="L22" s="157"/>
      <c r="M22" s="39" t="s">
        <v>26</v>
      </c>
      <c r="N22" s="7" t="str">
        <f>IF(OR(J22="",M22="A",M22="B",M22="C",M22="D"),"",IF(J22&gt;0,IF(Formular!$E$7='Biwi BA GS'!$H$1,VLOOKUP(Formular!J22,'Biwi BA GS'!$A$5:$E$55,5,FALSE),IF(Formular!$E$7='Biwi BA HR(S)Ge '!$H$1,VLOOKUP(Formular!J22,'Biwi BA HR(S)Ge '!$A$5:$E$55,5,FALSE),IF(Formular!$E$7='Biwi BA GyGe'!$H$1,VLOOKUP(Formular!J22,'Biwi BA GyGe'!$A$5:$E$54,5,FALSE),IF(Formular!$E$7='Biwi BA BK'!$H$1,VLOOKUP(Formular!J22,'Biwi BA BK'!$A$5:$E$56,5,FALSE),IF(Formular!$E$7='Biwi BA BK Bautechnik'!$H$1,VLOOKUP(Formular!J22,'Biwi BA BK Bautechnik'!$A$5:$E$56,5,FALSE)))))),""))</f>
        <v/>
      </c>
      <c r="O22" s="37"/>
      <c r="P22" s="2"/>
    </row>
    <row r="23" spans="2:16" x14ac:dyDescent="0.25">
      <c r="B23" s="140"/>
      <c r="C23" s="141"/>
      <c r="D23" s="39"/>
      <c r="E23" s="9"/>
      <c r="F23" s="10"/>
      <c r="G23" s="36"/>
      <c r="H23" s="34"/>
      <c r="I23" s="14" t="str">
        <f>LEFT(IF(H23&gt;0,IF(Formular!$E$7='Biwi BA GS'!$H$1,VLOOKUP(Formular!H23,'Biwi BA GS'!$A$5:$E$55,3,FALSE),IF(Formular!$E$7='Biwi BA HR(S)Ge '!$H$1,VLOOKUP(Formular!H23,'Biwi BA HR(S)Ge '!$A$5:$E$55,3,FALSE),IF(Formular!$E$7='Biwi BA GyGe'!$H$1,VLOOKUP(Formular!H23,'Biwi BA GyGe'!$A$5:$E$54,3,FALSE),IF(Formular!$E$7='Biwi BA BK'!$H$1,VLOOKUP(Formular!H23,'Biwi BA BK'!$A$5:$E$56,3,FALSE),IF(Formular!$E$7='Biwi BA BK Bautechnik'!$H$1,VLOOKUP(Formular!H23,'Biwi BA BK Bautechnik'!$A$5:$E$56,3,FALSE)))))),""),45)</f>
        <v/>
      </c>
      <c r="J23" s="11"/>
      <c r="K23" s="156" t="str">
        <f>IF(J23&gt;0,IF(Formular!$E$7='Biwi BA GS'!$H$1,LEFT(TEXT(VLOOKUP(J23,'Biwi BA GS'!$A$5:$E$55,2,FALSE),0)&amp;"/"&amp;TEXT(VLOOKUP(J23,'Biwi BA GS'!$A$5:$E$55,3,FALSE),0),45),IF(Formular!$E$7='Biwi BA HR(S)Ge '!$H$1,LEFT(TEXT(VLOOKUP(J23,'Biwi BA HR(S)Ge '!$A$5:$E$55,2,FALSE),0)&amp;"/"&amp;TEXT(VLOOKUP(J23,'Biwi BA HR(S)Ge '!$A$5:$E$55,3,FALSE),0),45),IF(Formular!$E$7='Biwi BA GyGe'!$H$1,LEFT(TEXT(VLOOKUP(J23,'Biwi BA GyGe'!$A$5:$E$54,2,FALSE),0)&amp;"/"&amp;TEXT(VLOOKUP(J23,'Biwi BA GyGe'!$A$5:$E$54,3,FALSE),0),45),IF(Formular!$E$7='Biwi BA BK'!$H$1,LEFT(TEXT(VLOOKUP(J23,'Biwi BA BK'!$A$5:$E$56,2,FALSE),0)&amp;"/"&amp;TEXT(VLOOKUP(J23,'Biwi BA BK'!$A$5:$E$56,3,FALSE),0),45),IF(Formular!$E$7='Biwi BA BK Bautechnik'!$H$1,LEFT(TEXT(VLOOKUP(J23,'Biwi BA BK Bautechnik'!$A$5:$E$56,2,FALSE),0)&amp;"/"&amp;TEXT(VLOOKUP(J23,'Biwi BA BK Bautechnik'!$A$5:$E$56,3,FALSE),0),45)))))),"")</f>
        <v/>
      </c>
      <c r="L23" s="157"/>
      <c r="M23" s="39" t="s">
        <v>26</v>
      </c>
      <c r="N23" s="7" t="str">
        <f>IF(OR(J23="",M23="A",M23="B",M23="C",M23="D"),"",IF(J23&gt;0,IF(Formular!$E$7='Biwi BA GS'!$H$1,VLOOKUP(Formular!J23,'Biwi BA GS'!$A$5:$E$55,5,FALSE),IF(Formular!$E$7='Biwi BA HR(S)Ge '!$H$1,VLOOKUP(Formular!J23,'Biwi BA HR(S)Ge '!$A$5:$E$55,5,FALSE),IF(Formular!$E$7='Biwi BA GyGe'!$H$1,VLOOKUP(Formular!J23,'Biwi BA GyGe'!$A$5:$E$54,5,FALSE),IF(Formular!$E$7='Biwi BA BK'!$H$1,VLOOKUP(Formular!J23,'Biwi BA BK'!$A$5:$E$56,5,FALSE),IF(Formular!$E$7='Biwi BA BK Bautechnik'!$H$1,VLOOKUP(Formular!J23,'Biwi BA BK Bautechnik'!$A$5:$E$56,5,FALSE)))))),""))</f>
        <v/>
      </c>
      <c r="O23" s="37"/>
      <c r="P23" s="2"/>
    </row>
    <row r="24" spans="2:16" x14ac:dyDescent="0.25">
      <c r="B24" s="140"/>
      <c r="C24" s="141"/>
      <c r="D24" s="39"/>
      <c r="E24" s="9"/>
      <c r="F24" s="10"/>
      <c r="G24" s="36"/>
      <c r="H24" s="34"/>
      <c r="I24" s="14" t="str">
        <f>LEFT(IF(H24&gt;0,IF(Formular!$E$7='Biwi BA GS'!$H$1,VLOOKUP(Formular!H24,'Biwi BA GS'!$A$5:$E$55,3,FALSE),IF(Formular!$E$7='Biwi BA HR(S)Ge '!$H$1,VLOOKUP(Formular!H24,'Biwi BA HR(S)Ge '!$A$5:$E$55,3,FALSE),IF(Formular!$E$7='Biwi BA GyGe'!$H$1,VLOOKUP(Formular!H24,'Biwi BA GyGe'!$A$5:$E$54,3,FALSE),IF(Formular!$E$7='Biwi BA BK'!$H$1,VLOOKUP(Formular!H24,'Biwi BA BK'!$A$5:$E$56,3,FALSE),IF(Formular!$E$7='Biwi BA BK Bautechnik'!$H$1,VLOOKUP(Formular!H24,'Biwi BA BK Bautechnik'!$A$5:$E$56,3,FALSE)))))),""),45)</f>
        <v/>
      </c>
      <c r="J24" s="11"/>
      <c r="K24" s="156" t="str">
        <f>IF(J24&gt;0,IF(Formular!$E$7='Biwi BA GS'!$H$1,LEFT(TEXT(VLOOKUP(J24,'Biwi BA GS'!$A$5:$E$55,2,FALSE),0)&amp;"/"&amp;TEXT(VLOOKUP(J24,'Biwi BA GS'!$A$5:$E$55,3,FALSE),0),45),IF(Formular!$E$7='Biwi BA HR(S)Ge '!$H$1,LEFT(TEXT(VLOOKUP(J24,'Biwi BA HR(S)Ge '!$A$5:$E$55,2,FALSE),0)&amp;"/"&amp;TEXT(VLOOKUP(J24,'Biwi BA HR(S)Ge '!$A$5:$E$55,3,FALSE),0),45),IF(Formular!$E$7='Biwi BA GyGe'!$H$1,LEFT(TEXT(VLOOKUP(J24,'Biwi BA GyGe'!$A$5:$E$54,2,FALSE),0)&amp;"/"&amp;TEXT(VLOOKUP(J24,'Biwi BA GyGe'!$A$5:$E$54,3,FALSE),0),45),IF(Formular!$E$7='Biwi BA BK'!$H$1,LEFT(TEXT(VLOOKUP(J24,'Biwi BA BK'!$A$5:$E$56,2,FALSE),0)&amp;"/"&amp;TEXT(VLOOKUP(J24,'Biwi BA BK'!$A$5:$E$56,3,FALSE),0),45),IF(Formular!$E$7='Biwi BA BK Bautechnik'!$H$1,LEFT(TEXT(VLOOKUP(J24,'Biwi BA BK Bautechnik'!$A$5:$E$56,2,FALSE),0)&amp;"/"&amp;TEXT(VLOOKUP(J24,'Biwi BA BK Bautechnik'!$A$5:$E$56,3,FALSE),0),45)))))),"")</f>
        <v/>
      </c>
      <c r="L24" s="157"/>
      <c r="M24" s="39" t="s">
        <v>26</v>
      </c>
      <c r="N24" s="7" t="str">
        <f>IF(OR(J24="",M24="A",M24="B",M24="C",M24="D"),"",IF(J24&gt;0,IF(Formular!$E$7='Biwi BA GS'!$H$1,VLOOKUP(Formular!J24,'Biwi BA GS'!$A$5:$E$55,5,FALSE),IF(Formular!$E$7='Biwi BA HR(S)Ge '!$H$1,VLOOKUP(Formular!J24,'Biwi BA HR(S)Ge '!$A$5:$E$55,5,FALSE),IF(Formular!$E$7='Biwi BA GyGe'!$H$1,VLOOKUP(Formular!J24,'Biwi BA GyGe'!$A$5:$E$54,5,FALSE),IF(Formular!$E$7='Biwi BA BK'!$H$1,VLOOKUP(Formular!J24,'Biwi BA BK'!$A$5:$E$56,5,FALSE),IF(Formular!$E$7='Biwi BA BK Bautechnik'!$H$1,VLOOKUP(Formular!J24,'Biwi BA BK Bautechnik'!$A$5:$E$56,5,FALSE)))))),""))</f>
        <v/>
      </c>
      <c r="O24" s="37"/>
      <c r="P24" s="2"/>
    </row>
    <row r="25" spans="2:16" x14ac:dyDescent="0.25">
      <c r="B25" s="140"/>
      <c r="C25" s="141"/>
      <c r="D25" s="39"/>
      <c r="E25" s="9"/>
      <c r="F25" s="10"/>
      <c r="G25" s="36"/>
      <c r="H25" s="34"/>
      <c r="I25" s="14" t="str">
        <f>LEFT(IF(H25&gt;0,IF(Formular!$E$7='Biwi BA GS'!$H$1,VLOOKUP(Formular!H25,'Biwi BA GS'!$A$5:$E$55,3,FALSE),IF(Formular!$E$7='Biwi BA HR(S)Ge '!$H$1,VLOOKUP(Formular!H25,'Biwi BA HR(S)Ge '!$A$5:$E$55,3,FALSE),IF(Formular!$E$7='Biwi BA GyGe'!$H$1,VLOOKUP(Formular!H25,'Biwi BA GyGe'!$A$5:$E$54,3,FALSE),IF(Formular!$E$7='Biwi BA BK'!$H$1,VLOOKUP(Formular!H25,'Biwi BA BK'!$A$5:$E$56,3,FALSE),IF(Formular!$E$7='Biwi BA BK Bautechnik'!$H$1,VLOOKUP(Formular!H25,'Biwi BA BK Bautechnik'!$A$5:$E$56,3,FALSE)))))),""),45)</f>
        <v/>
      </c>
      <c r="J25" s="11"/>
      <c r="K25" s="156" t="str">
        <f>IF(J25&gt;0,IF(Formular!$E$7='Biwi BA GS'!$H$1,LEFT(TEXT(VLOOKUP(J25,'Biwi BA GS'!$A$5:$E$55,2,FALSE),0)&amp;"/"&amp;TEXT(VLOOKUP(J25,'Biwi BA GS'!$A$5:$E$55,3,FALSE),0),45),IF(Formular!$E$7='Biwi BA HR(S)Ge '!$H$1,LEFT(TEXT(VLOOKUP(J25,'Biwi BA HR(S)Ge '!$A$5:$E$55,2,FALSE),0)&amp;"/"&amp;TEXT(VLOOKUP(J25,'Biwi BA HR(S)Ge '!$A$5:$E$55,3,FALSE),0),45),IF(Formular!$E$7='Biwi BA GyGe'!$H$1,LEFT(TEXT(VLOOKUP(J25,'Biwi BA GyGe'!$A$5:$E$54,2,FALSE),0)&amp;"/"&amp;TEXT(VLOOKUP(J25,'Biwi BA GyGe'!$A$5:$E$54,3,FALSE),0),45),IF(Formular!$E$7='Biwi BA BK'!$H$1,LEFT(TEXT(VLOOKUP(J25,'Biwi BA BK'!$A$5:$E$56,2,FALSE),0)&amp;"/"&amp;TEXT(VLOOKUP(J25,'Biwi BA BK'!$A$5:$E$56,3,FALSE),0),45),IF(Formular!$E$7='Biwi BA BK Bautechnik'!$H$1,LEFT(TEXT(VLOOKUP(J25,'Biwi BA BK Bautechnik'!$A$5:$E$56,2,FALSE),0)&amp;"/"&amp;TEXT(VLOOKUP(J25,'Biwi BA BK Bautechnik'!$A$5:$E$56,3,FALSE),0),45)))))),"")</f>
        <v/>
      </c>
      <c r="L25" s="157"/>
      <c r="M25" s="39" t="s">
        <v>26</v>
      </c>
      <c r="N25" s="7" t="str">
        <f>IF(OR(J25="",M25="A",M25="B",M25="C",M25="D"),"",IF(J25&gt;0,IF(Formular!$E$7='Biwi BA GS'!$H$1,VLOOKUP(Formular!J25,'Biwi BA GS'!$A$5:$E$55,5,FALSE),IF(Formular!$E$7='Biwi BA HR(S)Ge '!$H$1,VLOOKUP(Formular!J25,'Biwi BA HR(S)Ge '!$A$5:$E$55,5,FALSE),IF(Formular!$E$7='Biwi BA GyGe'!$H$1,VLOOKUP(Formular!J25,'Biwi BA GyGe'!$A$5:$E$54,5,FALSE),IF(Formular!$E$7='Biwi BA BK'!$H$1,VLOOKUP(Formular!J25,'Biwi BA BK'!$A$5:$E$56,5,FALSE),IF(Formular!$E$7='Biwi BA BK Bautechnik'!$H$1,VLOOKUP(Formular!J25,'Biwi BA BK Bautechnik'!$A$5:$E$56,5,FALSE)))))),""))</f>
        <v/>
      </c>
      <c r="O25" s="37"/>
      <c r="P25" s="2"/>
    </row>
    <row r="26" spans="2:16" x14ac:dyDescent="0.25">
      <c r="B26" s="140"/>
      <c r="C26" s="141"/>
      <c r="D26" s="39"/>
      <c r="E26" s="9"/>
      <c r="F26" s="10"/>
      <c r="G26" s="36"/>
      <c r="H26" s="34"/>
      <c r="I26" s="14" t="str">
        <f>LEFT(IF(H26&gt;0,IF(Formular!$E$7='Biwi BA GS'!$H$1,VLOOKUP(Formular!H26,'Biwi BA GS'!$A$5:$E$55,3,FALSE),IF(Formular!$E$7='Biwi BA HR(S)Ge '!$H$1,VLOOKUP(Formular!H26,'Biwi BA HR(S)Ge '!$A$5:$E$55,3,FALSE),IF(Formular!$E$7='Biwi BA GyGe'!$H$1,VLOOKUP(Formular!H26,'Biwi BA GyGe'!$A$5:$E$54,3,FALSE),IF(Formular!$E$7='Biwi BA BK'!$H$1,VLOOKUP(Formular!H26,'Biwi BA BK'!$A$5:$E$56,3,FALSE),IF(Formular!$E$7='Biwi BA BK Bautechnik'!$H$1,VLOOKUP(Formular!H26,'Biwi BA BK Bautechnik'!$A$5:$E$56,3,FALSE)))))),""),45)</f>
        <v/>
      </c>
      <c r="J26" s="11"/>
      <c r="K26" s="156" t="str">
        <f>IF(J26&gt;0,IF(Formular!$E$7='Biwi BA GS'!$H$1,LEFT(TEXT(VLOOKUP(J26,'Biwi BA GS'!$A$5:$E$55,2,FALSE),0)&amp;"/"&amp;TEXT(VLOOKUP(J26,'Biwi BA GS'!$A$5:$E$55,3,FALSE),0),45),IF(Formular!$E$7='Biwi BA HR(S)Ge '!$H$1,LEFT(TEXT(VLOOKUP(J26,'Biwi BA HR(S)Ge '!$A$5:$E$55,2,FALSE),0)&amp;"/"&amp;TEXT(VLOOKUP(J26,'Biwi BA HR(S)Ge '!$A$5:$E$55,3,FALSE),0),45),IF(Formular!$E$7='Biwi BA GyGe'!$H$1,LEFT(TEXT(VLOOKUP(J26,'Biwi BA GyGe'!$A$5:$E$54,2,FALSE),0)&amp;"/"&amp;TEXT(VLOOKUP(J26,'Biwi BA GyGe'!$A$5:$E$54,3,FALSE),0),45),IF(Formular!$E$7='Biwi BA BK'!$H$1,LEFT(TEXT(VLOOKUP(J26,'Biwi BA BK'!$A$5:$E$56,2,FALSE),0)&amp;"/"&amp;TEXT(VLOOKUP(J26,'Biwi BA BK'!$A$5:$E$56,3,FALSE),0),45),IF(Formular!$E$7='Biwi BA BK Bautechnik'!$H$1,LEFT(TEXT(VLOOKUP(J26,'Biwi BA BK Bautechnik'!$A$5:$E$56,2,FALSE),0)&amp;"/"&amp;TEXT(VLOOKUP(J26,'Biwi BA BK Bautechnik'!$A$5:$E$56,3,FALSE),0),45)))))),"")</f>
        <v/>
      </c>
      <c r="L26" s="157"/>
      <c r="M26" s="39" t="s">
        <v>26</v>
      </c>
      <c r="N26" s="7" t="str">
        <f>IF(OR(J26="",M26="A",M26="B",M26="C",M26="D"),"",IF(J26&gt;0,IF(Formular!$E$7='Biwi BA GS'!$H$1,VLOOKUP(Formular!J26,'Biwi BA GS'!$A$5:$E$55,5,FALSE),IF(Formular!$E$7='Biwi BA HR(S)Ge '!$H$1,VLOOKUP(Formular!J26,'Biwi BA HR(S)Ge '!$A$5:$E$55,5,FALSE),IF(Formular!$E$7='Biwi BA GyGe'!$H$1,VLOOKUP(Formular!J26,'Biwi BA GyGe'!$A$5:$E$54,5,FALSE),IF(Formular!$E$7='Biwi BA BK'!$H$1,VLOOKUP(Formular!J26,'Biwi BA BK'!$A$5:$E$56,5,FALSE),IF(Formular!$E$7='Biwi BA BK Bautechnik'!$H$1,VLOOKUP(Formular!J26,'Biwi BA BK Bautechnik'!$A$5:$E$56,5,FALSE)))))),""))</f>
        <v/>
      </c>
      <c r="O26" s="37"/>
      <c r="P26" s="2"/>
    </row>
    <row r="27" spans="2:16" x14ac:dyDescent="0.25">
      <c r="B27" s="140"/>
      <c r="C27" s="141"/>
      <c r="D27" s="39"/>
      <c r="E27" s="9"/>
      <c r="F27" s="10"/>
      <c r="G27" s="36"/>
      <c r="H27" s="34"/>
      <c r="I27" s="14" t="str">
        <f>LEFT(IF(H27&gt;0,IF(Formular!$E$7='Biwi BA GS'!$H$1,VLOOKUP(Formular!H27,'Biwi BA GS'!$A$5:$E$55,3,FALSE),IF(Formular!$E$7='Biwi BA HR(S)Ge '!$H$1,VLOOKUP(Formular!H27,'Biwi BA HR(S)Ge '!$A$5:$E$55,3,FALSE),IF(Formular!$E$7='Biwi BA GyGe'!$H$1,VLOOKUP(Formular!H27,'Biwi BA GyGe'!$A$5:$E$54,3,FALSE),IF(Formular!$E$7='Biwi BA BK'!$H$1,VLOOKUP(Formular!H27,'Biwi BA BK'!$A$5:$E$56,3,FALSE),IF(Formular!$E$7='Biwi BA BK Bautechnik'!$H$1,VLOOKUP(Formular!H27,'Biwi BA BK Bautechnik'!$A$5:$E$56,3,FALSE)))))),""),45)</f>
        <v/>
      </c>
      <c r="J27" s="11"/>
      <c r="K27" s="156" t="str">
        <f>IF(J27&gt;0,IF(Formular!$E$7='Biwi BA GS'!$H$1,LEFT(TEXT(VLOOKUP(J27,'Biwi BA GS'!$A$5:$E$55,2,FALSE),0)&amp;"/"&amp;TEXT(VLOOKUP(J27,'Biwi BA GS'!$A$5:$E$55,3,FALSE),0),45),IF(Formular!$E$7='Biwi BA HR(S)Ge '!$H$1,LEFT(TEXT(VLOOKUP(J27,'Biwi BA HR(S)Ge '!$A$5:$E$55,2,FALSE),0)&amp;"/"&amp;TEXT(VLOOKUP(J27,'Biwi BA HR(S)Ge '!$A$5:$E$55,3,FALSE),0),45),IF(Formular!$E$7='Biwi BA GyGe'!$H$1,LEFT(TEXT(VLOOKUP(J27,'Biwi BA GyGe'!$A$5:$E$54,2,FALSE),0)&amp;"/"&amp;TEXT(VLOOKUP(J27,'Biwi BA GyGe'!$A$5:$E$54,3,FALSE),0),45),IF(Formular!$E$7='Biwi BA BK'!$H$1,LEFT(TEXT(VLOOKUP(J27,'Biwi BA BK'!$A$5:$E$56,2,FALSE),0)&amp;"/"&amp;TEXT(VLOOKUP(J27,'Biwi BA BK'!$A$5:$E$56,3,FALSE),0),45),IF(Formular!$E$7='Biwi BA BK Bautechnik'!$H$1,LEFT(TEXT(VLOOKUP(J27,'Biwi BA BK Bautechnik'!$A$5:$E$56,2,FALSE),0)&amp;"/"&amp;TEXT(VLOOKUP(J27,'Biwi BA BK Bautechnik'!$A$5:$E$56,3,FALSE),0),45)))))),"")</f>
        <v/>
      </c>
      <c r="L27" s="157"/>
      <c r="M27" s="39" t="s">
        <v>26</v>
      </c>
      <c r="N27" s="7" t="str">
        <f>IF(OR(J27="",M27="A",M27="B",M27="C",M27="D"),"",IF(J27&gt;0,IF(Formular!$E$7='Biwi BA GS'!$H$1,VLOOKUP(Formular!J27,'Biwi BA GS'!$A$5:$E$55,5,FALSE),IF(Formular!$E$7='Biwi BA HR(S)Ge '!$H$1,VLOOKUP(Formular!J27,'Biwi BA HR(S)Ge '!$A$5:$E$55,5,FALSE),IF(Formular!$E$7='Biwi BA GyGe'!$H$1,VLOOKUP(Formular!J27,'Biwi BA GyGe'!$A$5:$E$54,5,FALSE),IF(Formular!$E$7='Biwi BA BK'!$H$1,VLOOKUP(Formular!J27,'Biwi BA BK'!$A$5:$E$56,5,FALSE),IF(Formular!$E$7='Biwi BA BK Bautechnik'!$H$1,VLOOKUP(Formular!J27,'Biwi BA BK Bautechnik'!$A$5:$E$56,5,FALSE)))))),""))</f>
        <v/>
      </c>
      <c r="O27" s="37"/>
      <c r="P27" s="2"/>
    </row>
    <row r="28" spans="2:16" x14ac:dyDescent="0.25">
      <c r="B28" s="140"/>
      <c r="C28" s="141"/>
      <c r="D28" s="39"/>
      <c r="E28" s="9"/>
      <c r="F28" s="10"/>
      <c r="G28" s="36"/>
      <c r="H28" s="34"/>
      <c r="I28" s="14" t="str">
        <f>LEFT(IF(H28&gt;0,IF(Formular!$E$7='Biwi BA GS'!$H$1,VLOOKUP(Formular!H28,'Biwi BA GS'!$A$5:$E$55,3,FALSE),IF(Formular!$E$7='Biwi BA HR(S)Ge '!$H$1,VLOOKUP(Formular!H28,'Biwi BA HR(S)Ge '!$A$5:$E$55,3,FALSE),IF(Formular!$E$7='Biwi BA GyGe'!$H$1,VLOOKUP(Formular!H28,'Biwi BA GyGe'!$A$5:$E$54,3,FALSE),IF(Formular!$E$7='Biwi BA BK'!$H$1,VLOOKUP(Formular!H28,'Biwi BA BK'!$A$5:$E$56,3,FALSE),IF(Formular!$E$7='Biwi BA BK Bautechnik'!$H$1,VLOOKUP(Formular!H28,'Biwi BA BK Bautechnik'!$A$5:$E$56,3,FALSE)))))),""),45)</f>
        <v/>
      </c>
      <c r="J28" s="11"/>
      <c r="K28" s="156" t="str">
        <f>IF(J28&gt;0,IF(Formular!$E$7='Biwi BA GS'!$H$1,LEFT(TEXT(VLOOKUP(J28,'Biwi BA GS'!$A$5:$E$55,2,FALSE),0)&amp;"/"&amp;TEXT(VLOOKUP(J28,'Biwi BA GS'!$A$5:$E$55,3,FALSE),0),45),IF(Formular!$E$7='Biwi BA HR(S)Ge '!$H$1,LEFT(TEXT(VLOOKUP(J28,'Biwi BA HR(S)Ge '!$A$5:$E$55,2,FALSE),0)&amp;"/"&amp;TEXT(VLOOKUP(J28,'Biwi BA HR(S)Ge '!$A$5:$E$55,3,FALSE),0),45),IF(Formular!$E$7='Biwi BA GyGe'!$H$1,LEFT(TEXT(VLOOKUP(J28,'Biwi BA GyGe'!$A$5:$E$54,2,FALSE),0)&amp;"/"&amp;TEXT(VLOOKUP(J28,'Biwi BA GyGe'!$A$5:$E$54,3,FALSE),0),45),IF(Formular!$E$7='Biwi BA BK'!$H$1,LEFT(TEXT(VLOOKUP(J28,'Biwi BA BK'!$A$5:$E$56,2,FALSE),0)&amp;"/"&amp;TEXT(VLOOKUP(J28,'Biwi BA BK'!$A$5:$E$56,3,FALSE),0),45),IF(Formular!$E$7='Biwi BA BK Bautechnik'!$H$1,LEFT(TEXT(VLOOKUP(J28,'Biwi BA BK Bautechnik'!$A$5:$E$56,2,FALSE),0)&amp;"/"&amp;TEXT(VLOOKUP(J28,'Biwi BA BK Bautechnik'!$A$5:$E$56,3,FALSE),0),45)))))),"")</f>
        <v/>
      </c>
      <c r="L28" s="157"/>
      <c r="M28" s="39" t="s">
        <v>26</v>
      </c>
      <c r="N28" s="7" t="str">
        <f>IF(OR(J28="",M28="A",M28="B",M28="C",M28="D"),"",IF(J28&gt;0,IF(Formular!$E$7='Biwi BA GS'!$H$1,VLOOKUP(Formular!J28,'Biwi BA GS'!$A$5:$E$55,5,FALSE),IF(Formular!$E$7='Biwi BA HR(S)Ge '!$H$1,VLOOKUP(Formular!J28,'Biwi BA HR(S)Ge '!$A$5:$E$55,5,FALSE),IF(Formular!$E$7='Biwi BA GyGe'!$H$1,VLOOKUP(Formular!J28,'Biwi BA GyGe'!$A$5:$E$54,5,FALSE),IF(Formular!$E$7='Biwi BA BK'!$H$1,VLOOKUP(Formular!J28,'Biwi BA BK'!$A$5:$E$56,5,FALSE),IF(Formular!$E$7='Biwi BA BK Bautechnik'!$H$1,VLOOKUP(Formular!J28,'Biwi BA BK Bautechnik'!$A$5:$E$56,5,FALSE)))))),""))</f>
        <v/>
      </c>
      <c r="O28" s="37"/>
      <c r="P28" s="2"/>
    </row>
    <row r="29" spans="2:16" x14ac:dyDescent="0.25">
      <c r="B29" s="140"/>
      <c r="C29" s="141"/>
      <c r="D29" s="39"/>
      <c r="E29" s="9"/>
      <c r="F29" s="10"/>
      <c r="G29" s="36"/>
      <c r="H29" s="34"/>
      <c r="I29" s="14" t="str">
        <f>LEFT(IF(H29&gt;0,IF(Formular!$E$7='Biwi BA GS'!$H$1,VLOOKUP(Formular!H29,'Biwi BA GS'!$A$5:$E$55,3,FALSE),IF(Formular!$E$7='Biwi BA HR(S)Ge '!$H$1,VLOOKUP(Formular!H29,'Biwi BA HR(S)Ge '!$A$5:$E$55,3,FALSE),IF(Formular!$E$7='Biwi BA GyGe'!$H$1,VLOOKUP(Formular!H29,'Biwi BA GyGe'!$A$5:$E$54,3,FALSE),IF(Formular!$E$7='Biwi BA BK'!$H$1,VLOOKUP(Formular!H29,'Biwi BA BK'!$A$5:$E$56,3,FALSE),IF(Formular!$E$7='Biwi BA BK Bautechnik'!$H$1,VLOOKUP(Formular!H29,'Biwi BA BK Bautechnik'!$A$5:$E$56,3,FALSE)))))),""),45)</f>
        <v/>
      </c>
      <c r="J29" s="11"/>
      <c r="K29" s="156" t="str">
        <f>IF(J29&gt;0,IF(Formular!$E$7='Biwi BA GS'!$H$1,LEFT(TEXT(VLOOKUP(J29,'Biwi BA GS'!$A$5:$E$55,2,FALSE),0)&amp;"/"&amp;TEXT(VLOOKUP(J29,'Biwi BA GS'!$A$5:$E$55,3,FALSE),0),45),IF(Formular!$E$7='Biwi BA HR(S)Ge '!$H$1,LEFT(TEXT(VLOOKUP(J29,'Biwi BA HR(S)Ge '!$A$5:$E$55,2,FALSE),0)&amp;"/"&amp;TEXT(VLOOKUP(J29,'Biwi BA HR(S)Ge '!$A$5:$E$55,3,FALSE),0),45),IF(Formular!$E$7='Biwi BA GyGe'!$H$1,LEFT(TEXT(VLOOKUP(J29,'Biwi BA GyGe'!$A$5:$E$54,2,FALSE),0)&amp;"/"&amp;TEXT(VLOOKUP(J29,'Biwi BA GyGe'!$A$5:$E$54,3,FALSE),0),45),IF(Formular!$E$7='Biwi BA BK'!$H$1,LEFT(TEXT(VLOOKUP(J29,'Biwi BA BK'!$A$5:$E$56,2,FALSE),0)&amp;"/"&amp;TEXT(VLOOKUP(J29,'Biwi BA BK'!$A$5:$E$56,3,FALSE),0),45),IF(Formular!$E$7='Biwi BA BK Bautechnik'!$H$1,LEFT(TEXT(VLOOKUP(J29,'Biwi BA BK Bautechnik'!$A$5:$E$56,2,FALSE),0)&amp;"/"&amp;TEXT(VLOOKUP(J29,'Biwi BA BK Bautechnik'!$A$5:$E$56,3,FALSE),0),45)))))),"")</f>
        <v/>
      </c>
      <c r="L29" s="157"/>
      <c r="M29" s="39" t="s">
        <v>26</v>
      </c>
      <c r="N29" s="7" t="str">
        <f>IF(OR(J29="",M29="A",M29="B",M29="C",M29="D"),"",IF(J29&gt;0,IF(Formular!$E$7='Biwi BA GS'!$H$1,VLOOKUP(Formular!J29,'Biwi BA GS'!$A$5:$E$55,5,FALSE),IF(Formular!$E$7='Biwi BA HR(S)Ge '!$H$1,VLOOKUP(Formular!J29,'Biwi BA HR(S)Ge '!$A$5:$E$55,5,FALSE),IF(Formular!$E$7='Biwi BA GyGe'!$H$1,VLOOKUP(Formular!J29,'Biwi BA GyGe'!$A$5:$E$54,5,FALSE),IF(Formular!$E$7='Biwi BA BK'!$H$1,VLOOKUP(Formular!J29,'Biwi BA BK'!$A$5:$E$56,5,FALSE),IF(Formular!$E$7='Biwi BA BK Bautechnik'!$H$1,VLOOKUP(Formular!J29,'Biwi BA BK Bautechnik'!$A$5:$E$56,5,FALSE)))))),""))</f>
        <v/>
      </c>
      <c r="O29" s="37"/>
      <c r="P29" s="2"/>
    </row>
    <row r="30" spans="2:16" x14ac:dyDescent="0.25">
      <c r="B30" s="140"/>
      <c r="C30" s="141"/>
      <c r="D30" s="39"/>
      <c r="E30" s="9"/>
      <c r="F30" s="10"/>
      <c r="G30" s="36"/>
      <c r="H30" s="34"/>
      <c r="I30" s="14" t="str">
        <f>LEFT(IF(H30&gt;0,IF(Formular!$E$7='Biwi BA GS'!$H$1,VLOOKUP(Formular!H30,'Biwi BA GS'!$A$5:$E$55,3,FALSE),IF(Formular!$E$7='Biwi BA HR(S)Ge '!$H$1,VLOOKUP(Formular!H30,'Biwi BA HR(S)Ge '!$A$5:$E$55,3,FALSE),IF(Formular!$E$7='Biwi BA GyGe'!$H$1,VLOOKUP(Formular!H30,'Biwi BA GyGe'!$A$5:$E$54,3,FALSE),IF(Formular!$E$7='Biwi BA BK'!$H$1,VLOOKUP(Formular!H30,'Biwi BA BK'!$A$5:$E$56,3,FALSE),IF(Formular!$E$7='Biwi BA BK Bautechnik'!$H$1,VLOOKUP(Formular!H30,'Biwi BA BK Bautechnik'!$A$5:$E$56,3,FALSE)))))),""),45)</f>
        <v/>
      </c>
      <c r="J30" s="11"/>
      <c r="K30" s="156" t="str">
        <f>IF(J30&gt;0,IF(Formular!$E$7='Biwi BA GS'!$H$1,LEFT(TEXT(VLOOKUP(J30,'Biwi BA GS'!$A$5:$E$55,2,FALSE),0)&amp;"/"&amp;TEXT(VLOOKUP(J30,'Biwi BA GS'!$A$5:$E$55,3,FALSE),0),45),IF(Formular!$E$7='Biwi BA HR(S)Ge '!$H$1,LEFT(TEXT(VLOOKUP(J30,'Biwi BA HR(S)Ge '!$A$5:$E$55,2,FALSE),0)&amp;"/"&amp;TEXT(VLOOKUP(J30,'Biwi BA HR(S)Ge '!$A$5:$E$55,3,FALSE),0),45),IF(Formular!$E$7='Biwi BA GyGe'!$H$1,LEFT(TEXT(VLOOKUP(J30,'Biwi BA GyGe'!$A$5:$E$54,2,FALSE),0)&amp;"/"&amp;TEXT(VLOOKUP(J30,'Biwi BA GyGe'!$A$5:$E$54,3,FALSE),0),45),IF(Formular!$E$7='Biwi BA BK'!$H$1,LEFT(TEXT(VLOOKUP(J30,'Biwi BA BK'!$A$5:$E$56,2,FALSE),0)&amp;"/"&amp;TEXT(VLOOKUP(J30,'Biwi BA BK'!$A$5:$E$56,3,FALSE),0),45),IF(Formular!$E$7='Biwi BA BK Bautechnik'!$H$1,LEFT(TEXT(VLOOKUP(J30,'Biwi BA BK Bautechnik'!$A$5:$E$56,2,FALSE),0)&amp;"/"&amp;TEXT(VLOOKUP(J30,'Biwi BA BK Bautechnik'!$A$5:$E$56,3,FALSE),0),45)))))),"")</f>
        <v/>
      </c>
      <c r="L30" s="157"/>
      <c r="M30" s="39" t="s">
        <v>26</v>
      </c>
      <c r="N30" s="7" t="str">
        <f>IF(OR(J30="",M30="A",M30="B",M30="C",M30="D"),"",IF(J30&gt;0,IF(Formular!$E$7='Biwi BA GS'!$H$1,VLOOKUP(Formular!J30,'Biwi BA GS'!$A$5:$E$55,5,FALSE),IF(Formular!$E$7='Biwi BA HR(S)Ge '!$H$1,VLOOKUP(Formular!J30,'Biwi BA HR(S)Ge '!$A$5:$E$55,5,FALSE),IF(Formular!$E$7='Biwi BA GyGe'!$H$1,VLOOKUP(Formular!J30,'Biwi BA GyGe'!$A$5:$E$54,5,FALSE),IF(Formular!$E$7='Biwi BA BK'!$H$1,VLOOKUP(Formular!J30,'Biwi BA BK'!$A$5:$E$56,5,FALSE),IF(Formular!$E$7='Biwi BA BK Bautechnik'!$H$1,VLOOKUP(Formular!J30,'Biwi BA BK Bautechnik'!$A$5:$E$56,5,FALSE)))))),""))</f>
        <v/>
      </c>
      <c r="O30" s="37"/>
      <c r="P30" s="2"/>
    </row>
    <row r="31" spans="2:16" x14ac:dyDescent="0.25">
      <c r="B31" s="140"/>
      <c r="C31" s="141"/>
      <c r="D31" s="39"/>
      <c r="E31" s="9"/>
      <c r="F31" s="10"/>
      <c r="G31" s="36"/>
      <c r="H31" s="34"/>
      <c r="I31" s="14" t="str">
        <f>LEFT(IF(H31&gt;0,IF(Formular!$E$7='Biwi BA GS'!$H$1,VLOOKUP(Formular!H31,'Biwi BA GS'!$A$5:$E$55,3,FALSE),IF(Formular!$E$7='Biwi BA HR(S)Ge '!$H$1,VLOOKUP(Formular!H31,'Biwi BA HR(S)Ge '!$A$5:$E$55,3,FALSE),IF(Formular!$E$7='Biwi BA GyGe'!$H$1,VLOOKUP(Formular!H31,'Biwi BA GyGe'!$A$5:$E$54,3,FALSE),IF(Formular!$E$7='Biwi BA BK'!$H$1,VLOOKUP(Formular!H31,'Biwi BA BK'!$A$5:$E$56,3,FALSE),IF(Formular!$E$7='Biwi BA BK Bautechnik'!$H$1,VLOOKUP(Formular!H31,'Biwi BA BK Bautechnik'!$A$5:$E$56,3,FALSE)))))),""),45)</f>
        <v/>
      </c>
      <c r="J31" s="11"/>
      <c r="K31" s="156" t="str">
        <f>IF(J31&gt;0,IF(Formular!$E$7='Biwi BA GS'!$H$1,LEFT(TEXT(VLOOKUP(J31,'Biwi BA GS'!$A$5:$E$55,2,FALSE),0)&amp;"/"&amp;TEXT(VLOOKUP(J31,'Biwi BA GS'!$A$5:$E$55,3,FALSE),0),45),IF(Formular!$E$7='Biwi BA HR(S)Ge '!$H$1,LEFT(TEXT(VLOOKUP(J31,'Biwi BA HR(S)Ge '!$A$5:$E$55,2,FALSE),0)&amp;"/"&amp;TEXT(VLOOKUP(J31,'Biwi BA HR(S)Ge '!$A$5:$E$55,3,FALSE),0),45),IF(Formular!$E$7='Biwi BA GyGe'!$H$1,LEFT(TEXT(VLOOKUP(J31,'Biwi BA GyGe'!$A$5:$E$54,2,FALSE),0)&amp;"/"&amp;TEXT(VLOOKUP(J31,'Biwi BA GyGe'!$A$5:$E$54,3,FALSE),0),45),IF(Formular!$E$7='Biwi BA BK'!$H$1,LEFT(TEXT(VLOOKUP(J31,'Biwi BA BK'!$A$5:$E$56,2,FALSE),0)&amp;"/"&amp;TEXT(VLOOKUP(J31,'Biwi BA BK'!$A$5:$E$56,3,FALSE),0),45),IF(Formular!$E$7='Biwi BA BK Bautechnik'!$H$1,LEFT(TEXT(VLOOKUP(J31,'Biwi BA BK Bautechnik'!$A$5:$E$56,2,FALSE),0)&amp;"/"&amp;TEXT(VLOOKUP(J31,'Biwi BA BK Bautechnik'!$A$5:$E$56,3,FALSE),0),45)))))),"")</f>
        <v/>
      </c>
      <c r="L31" s="157"/>
      <c r="M31" s="39" t="s">
        <v>26</v>
      </c>
      <c r="N31" s="7" t="str">
        <f>IF(OR(J31="",M31="A",M31="B",M31="C",M31="D"),"",IF(J31&gt;0,IF(Formular!$E$7='Biwi BA GS'!$H$1,VLOOKUP(Formular!J31,'Biwi BA GS'!$A$5:$E$55,5,FALSE),IF(Formular!$E$7='Biwi BA HR(S)Ge '!$H$1,VLOOKUP(Formular!J31,'Biwi BA HR(S)Ge '!$A$5:$E$55,5,FALSE),IF(Formular!$E$7='Biwi BA GyGe'!$H$1,VLOOKUP(Formular!J31,'Biwi BA GyGe'!$A$5:$E$54,5,FALSE),IF(Formular!$E$7='Biwi BA BK'!$H$1,VLOOKUP(Formular!J31,'Biwi BA BK'!$A$5:$E$56,5,FALSE),IF(Formular!$E$7='Biwi BA BK Bautechnik'!$H$1,VLOOKUP(Formular!J31,'Biwi BA BK Bautechnik'!$A$5:$E$56,5,FALSE)))))),""))</f>
        <v/>
      </c>
      <c r="O31" s="37"/>
      <c r="P31" s="2"/>
    </row>
    <row r="32" spans="2:16" x14ac:dyDescent="0.25">
      <c r="B32" s="140"/>
      <c r="C32" s="141"/>
      <c r="D32" s="39"/>
      <c r="E32" s="9"/>
      <c r="F32" s="10"/>
      <c r="G32" s="36"/>
      <c r="H32" s="34"/>
      <c r="I32" s="14" t="str">
        <f>LEFT(IF(H32&gt;0,IF(Formular!$E$7='Biwi BA GS'!$H$1,VLOOKUP(Formular!H32,'Biwi BA GS'!$A$5:$E$55,3,FALSE),IF(Formular!$E$7='Biwi BA HR(S)Ge '!$H$1,VLOOKUP(Formular!H32,'Biwi BA HR(S)Ge '!$A$5:$E$55,3,FALSE),IF(Formular!$E$7='Biwi BA GyGe'!$H$1,VLOOKUP(Formular!H32,'Biwi BA GyGe'!$A$5:$E$54,3,FALSE),IF(Formular!$E$7='Biwi BA BK'!$H$1,VLOOKUP(Formular!H32,'Biwi BA BK'!$A$5:$E$56,3,FALSE),IF(Formular!$E$7='Biwi BA BK Bautechnik'!$H$1,VLOOKUP(Formular!H32,'Biwi BA BK Bautechnik'!$A$5:$E$56,3,FALSE)))))),""),45)</f>
        <v/>
      </c>
      <c r="J32" s="11"/>
      <c r="K32" s="156" t="str">
        <f>IF(J32&gt;0,IF(Formular!$E$7='Biwi BA GS'!$H$1,LEFT(TEXT(VLOOKUP(J32,'Biwi BA GS'!$A$5:$E$55,2,FALSE),0)&amp;"/"&amp;TEXT(VLOOKUP(J32,'Biwi BA GS'!$A$5:$E$55,3,FALSE),0),45),IF(Formular!$E$7='Biwi BA HR(S)Ge '!$H$1,LEFT(TEXT(VLOOKUP(J32,'Biwi BA HR(S)Ge '!$A$5:$E$55,2,FALSE),0)&amp;"/"&amp;TEXT(VLOOKUP(J32,'Biwi BA HR(S)Ge '!$A$5:$E$55,3,FALSE),0),45),IF(Formular!$E$7='Biwi BA GyGe'!$H$1,LEFT(TEXT(VLOOKUP(J32,'Biwi BA GyGe'!$A$5:$E$54,2,FALSE),0)&amp;"/"&amp;TEXT(VLOOKUP(J32,'Biwi BA GyGe'!$A$5:$E$54,3,FALSE),0),45),IF(Formular!$E$7='Biwi BA BK'!$H$1,LEFT(TEXT(VLOOKUP(J32,'Biwi BA BK'!$A$5:$E$56,2,FALSE),0)&amp;"/"&amp;TEXT(VLOOKUP(J32,'Biwi BA BK'!$A$5:$E$56,3,FALSE),0),45),IF(Formular!$E$7='Biwi BA BK Bautechnik'!$H$1,LEFT(TEXT(VLOOKUP(J32,'Biwi BA BK Bautechnik'!$A$5:$E$56,2,FALSE),0)&amp;"/"&amp;TEXT(VLOOKUP(J32,'Biwi BA BK Bautechnik'!$A$5:$E$56,3,FALSE),0),45)))))),"")</f>
        <v/>
      </c>
      <c r="L32" s="157"/>
      <c r="M32" s="39" t="s">
        <v>26</v>
      </c>
      <c r="N32" s="7" t="str">
        <f>IF(OR(J32="",M32="A",M32="B",M32="C",M32="D"),"",IF(J32&gt;0,IF(Formular!$E$7='Biwi BA GS'!$H$1,VLOOKUP(Formular!J32,'Biwi BA GS'!$A$5:$E$55,5,FALSE),IF(Formular!$E$7='Biwi BA HR(S)Ge '!$H$1,VLOOKUP(Formular!J32,'Biwi BA HR(S)Ge '!$A$5:$E$55,5,FALSE),IF(Formular!$E$7='Biwi BA GyGe'!$H$1,VLOOKUP(Formular!J32,'Biwi BA GyGe'!$A$5:$E$54,5,FALSE),IF(Formular!$E$7='Biwi BA BK'!$H$1,VLOOKUP(Formular!J32,'Biwi BA BK'!$A$5:$E$56,5,FALSE),IF(Formular!$E$7='Biwi BA BK Bautechnik'!$H$1,VLOOKUP(Formular!J32,'Biwi BA BK Bautechnik'!$A$5:$E$56,5,FALSE)))))),""))</f>
        <v/>
      </c>
      <c r="O32" s="37"/>
      <c r="P32" s="2"/>
    </row>
    <row r="33" spans="2:16" x14ac:dyDescent="0.25">
      <c r="B33" s="140"/>
      <c r="C33" s="141"/>
      <c r="D33" s="39"/>
      <c r="E33" s="9"/>
      <c r="F33" s="10"/>
      <c r="G33" s="36"/>
      <c r="H33" s="34"/>
      <c r="I33" s="14" t="str">
        <f>LEFT(IF(H33&gt;0,IF(Formular!$E$7='Biwi BA GS'!$H$1,VLOOKUP(Formular!H33,'Biwi BA GS'!$A$5:$E$55,3,FALSE),IF(Formular!$E$7='Biwi BA HR(S)Ge '!$H$1,VLOOKUP(Formular!H33,'Biwi BA HR(S)Ge '!$A$5:$E$55,3,FALSE),IF(Formular!$E$7='Biwi BA GyGe'!$H$1,VLOOKUP(Formular!H33,'Biwi BA GyGe'!$A$5:$E$54,3,FALSE),IF(Formular!$E$7='Biwi BA BK'!$H$1,VLOOKUP(Formular!H33,'Biwi BA BK'!$A$5:$E$56,3,FALSE),IF(Formular!$E$7='Biwi BA BK Bautechnik'!$H$1,VLOOKUP(Formular!H33,'Biwi BA BK Bautechnik'!$A$5:$E$56,3,FALSE)))))),""),45)</f>
        <v/>
      </c>
      <c r="J33" s="11"/>
      <c r="K33" s="156" t="str">
        <f>IF(J33&gt;0,IF(Formular!$E$7='Biwi BA GS'!$H$1,LEFT(TEXT(VLOOKUP(J33,'Biwi BA GS'!$A$5:$E$55,2,FALSE),0)&amp;"/"&amp;TEXT(VLOOKUP(J33,'Biwi BA GS'!$A$5:$E$55,3,FALSE),0),45),IF(Formular!$E$7='Biwi BA HR(S)Ge '!$H$1,LEFT(TEXT(VLOOKUP(J33,'Biwi BA HR(S)Ge '!$A$5:$E$55,2,FALSE),0)&amp;"/"&amp;TEXT(VLOOKUP(J33,'Biwi BA HR(S)Ge '!$A$5:$E$55,3,FALSE),0),45),IF(Formular!$E$7='Biwi BA GyGe'!$H$1,LEFT(TEXT(VLOOKUP(J33,'Biwi BA GyGe'!$A$5:$E$54,2,FALSE),0)&amp;"/"&amp;TEXT(VLOOKUP(J33,'Biwi BA GyGe'!$A$5:$E$54,3,FALSE),0),45),IF(Formular!$E$7='Biwi BA BK'!$H$1,LEFT(TEXT(VLOOKUP(J33,'Biwi BA BK'!$A$5:$E$56,2,FALSE),0)&amp;"/"&amp;TEXT(VLOOKUP(J33,'Biwi BA BK'!$A$5:$E$56,3,FALSE),0),45),IF(Formular!$E$7='Biwi BA BK Bautechnik'!$H$1,LEFT(TEXT(VLOOKUP(J33,'Biwi BA BK Bautechnik'!$A$5:$E$56,2,FALSE),0)&amp;"/"&amp;TEXT(VLOOKUP(J33,'Biwi BA BK Bautechnik'!$A$5:$E$56,3,FALSE),0),45)))))),"")</f>
        <v/>
      </c>
      <c r="L33" s="157"/>
      <c r="M33" s="39" t="s">
        <v>26</v>
      </c>
      <c r="N33" s="7" t="str">
        <f>IF(OR(J33="",M33="A",M33="B",M33="C",M33="D"),"",IF(J33&gt;0,IF(Formular!$E$7='Biwi BA GS'!$H$1,VLOOKUP(Formular!J33,'Biwi BA GS'!$A$5:$E$55,5,FALSE),IF(Formular!$E$7='Biwi BA HR(S)Ge '!$H$1,VLOOKUP(Formular!J33,'Biwi BA HR(S)Ge '!$A$5:$E$55,5,FALSE),IF(Formular!$E$7='Biwi BA GyGe'!$H$1,VLOOKUP(Formular!J33,'Biwi BA GyGe'!$A$5:$E$54,5,FALSE),IF(Formular!$E$7='Biwi BA BK'!$H$1,VLOOKUP(Formular!J33,'Biwi BA BK'!$A$5:$E$56,5,FALSE),IF(Formular!$E$7='Biwi BA BK Bautechnik'!$H$1,VLOOKUP(Formular!J33,'Biwi BA BK Bautechnik'!$A$5:$E$56,5,FALSE)))))),""))</f>
        <v/>
      </c>
      <c r="O33" s="37"/>
      <c r="P33" s="2"/>
    </row>
    <row r="34" spans="2:16" x14ac:dyDescent="0.25">
      <c r="B34" s="140"/>
      <c r="C34" s="141"/>
      <c r="D34" s="39"/>
      <c r="E34" s="9"/>
      <c r="F34" s="10"/>
      <c r="G34" s="36"/>
      <c r="H34" s="34"/>
      <c r="I34" s="14" t="str">
        <f>LEFT(IF(H34&gt;0,IF(Formular!$E$7='Biwi BA GS'!$H$1,VLOOKUP(Formular!H34,'Biwi BA GS'!$A$5:$E$55,3,FALSE),IF(Formular!$E$7='Biwi BA HR(S)Ge '!$H$1,VLOOKUP(Formular!H34,'Biwi BA HR(S)Ge '!$A$5:$E$55,3,FALSE),IF(Formular!$E$7='Biwi BA GyGe'!$H$1,VLOOKUP(Formular!H34,'Biwi BA GyGe'!$A$5:$E$54,3,FALSE),IF(Formular!$E$7='Biwi BA BK'!$H$1,VLOOKUP(Formular!H34,'Biwi BA BK'!$A$5:$E$56,3,FALSE),IF(Formular!$E$7='Biwi BA BK Bautechnik'!$H$1,VLOOKUP(Formular!H34,'Biwi BA BK Bautechnik'!$A$5:$E$56,3,FALSE)))))),""),45)</f>
        <v/>
      </c>
      <c r="J34" s="11"/>
      <c r="K34" s="156" t="str">
        <f>IF(J34&gt;0,IF(Formular!$E$7='Biwi BA GS'!$H$1,LEFT(TEXT(VLOOKUP(J34,'Biwi BA GS'!$A$5:$E$55,2,FALSE),0)&amp;"/"&amp;TEXT(VLOOKUP(J34,'Biwi BA GS'!$A$5:$E$55,3,FALSE),0),45),IF(Formular!$E$7='Biwi BA HR(S)Ge '!$H$1,LEFT(TEXT(VLOOKUP(J34,'Biwi BA HR(S)Ge '!$A$5:$E$55,2,FALSE),0)&amp;"/"&amp;TEXT(VLOOKUP(J34,'Biwi BA HR(S)Ge '!$A$5:$E$55,3,FALSE),0),45),IF(Formular!$E$7='Biwi BA GyGe'!$H$1,LEFT(TEXT(VLOOKUP(J34,'Biwi BA GyGe'!$A$5:$E$54,2,FALSE),0)&amp;"/"&amp;TEXT(VLOOKUP(J34,'Biwi BA GyGe'!$A$5:$E$54,3,FALSE),0),45),IF(Formular!$E$7='Biwi BA BK'!$H$1,LEFT(TEXT(VLOOKUP(J34,'Biwi BA BK'!$A$5:$E$56,2,FALSE),0)&amp;"/"&amp;TEXT(VLOOKUP(J34,'Biwi BA BK'!$A$5:$E$56,3,FALSE),0),45),IF(Formular!$E$7='Biwi BA BK Bautechnik'!$H$1,LEFT(TEXT(VLOOKUP(J34,'Biwi BA BK Bautechnik'!$A$5:$E$56,2,FALSE),0)&amp;"/"&amp;TEXT(VLOOKUP(J34,'Biwi BA BK Bautechnik'!$A$5:$E$56,3,FALSE),0),45)))))),"")</f>
        <v/>
      </c>
      <c r="L34" s="157"/>
      <c r="M34" s="39" t="s">
        <v>26</v>
      </c>
      <c r="N34" s="7" t="str">
        <f>IF(OR(J34="",M34="A",M34="B",M34="C",M34="D"),"",IF(J34&gt;0,IF(Formular!$E$7='Biwi BA GS'!$H$1,VLOOKUP(Formular!J34,'Biwi BA GS'!$A$5:$E$55,5,FALSE),IF(Formular!$E$7='Biwi BA HR(S)Ge '!$H$1,VLOOKUP(Formular!J34,'Biwi BA HR(S)Ge '!$A$5:$E$55,5,FALSE),IF(Formular!$E$7='Biwi BA GyGe'!$H$1,VLOOKUP(Formular!J34,'Biwi BA GyGe'!$A$5:$E$54,5,FALSE),IF(Formular!$E$7='Biwi BA BK'!$H$1,VLOOKUP(Formular!J34,'Biwi BA BK'!$A$5:$E$56,5,FALSE),IF(Formular!$E$7='Biwi BA BK Bautechnik'!$H$1,VLOOKUP(Formular!J34,'Biwi BA BK Bautechnik'!$A$5:$E$56,5,FALSE)))))),""))</f>
        <v/>
      </c>
      <c r="O34" s="37"/>
      <c r="P34" s="2"/>
    </row>
    <row r="35" spans="2:16" x14ac:dyDescent="0.25">
      <c r="B35" s="140"/>
      <c r="C35" s="141"/>
      <c r="D35" s="39"/>
      <c r="E35" s="9"/>
      <c r="F35" s="10"/>
      <c r="G35" s="36"/>
      <c r="H35" s="34"/>
      <c r="I35" s="14" t="str">
        <f>LEFT(IF(H35&gt;0,IF(Formular!$E$7='Biwi BA GS'!$H$1,VLOOKUP(Formular!H35,'Biwi BA GS'!$A$5:$E$55,3,FALSE),IF(Formular!$E$7='Biwi BA HR(S)Ge '!$H$1,VLOOKUP(Formular!H35,'Biwi BA HR(S)Ge '!$A$5:$E$55,3,FALSE),IF(Formular!$E$7='Biwi BA GyGe'!$H$1,VLOOKUP(Formular!H35,'Biwi BA GyGe'!$A$5:$E$54,3,FALSE),IF(Formular!$E$7='Biwi BA BK'!$H$1,VLOOKUP(Formular!H35,'Biwi BA BK'!$A$5:$E$56,3,FALSE),IF(Formular!$E$7='Biwi BA BK Bautechnik'!$H$1,VLOOKUP(Formular!H35,'Biwi BA BK Bautechnik'!$A$5:$E$56,3,FALSE)))))),""),45)</f>
        <v/>
      </c>
      <c r="J35" s="11"/>
      <c r="K35" s="156" t="str">
        <f>IF(J35&gt;0,IF(Formular!$E$7='Biwi BA GS'!$H$1,LEFT(TEXT(VLOOKUP(J35,'Biwi BA GS'!$A$5:$E$55,2,FALSE),0)&amp;"/"&amp;TEXT(VLOOKUP(J35,'Biwi BA GS'!$A$5:$E$55,3,FALSE),0),45),IF(Formular!$E$7='Biwi BA HR(S)Ge '!$H$1,LEFT(TEXT(VLOOKUP(J35,'Biwi BA HR(S)Ge '!$A$5:$E$55,2,FALSE),0)&amp;"/"&amp;TEXT(VLOOKUP(J35,'Biwi BA HR(S)Ge '!$A$5:$E$55,3,FALSE),0),45),IF(Formular!$E$7='Biwi BA GyGe'!$H$1,LEFT(TEXT(VLOOKUP(J35,'Biwi BA GyGe'!$A$5:$E$54,2,FALSE),0)&amp;"/"&amp;TEXT(VLOOKUP(J35,'Biwi BA GyGe'!$A$5:$E$54,3,FALSE),0),45),IF(Formular!$E$7='Biwi BA BK'!$H$1,LEFT(TEXT(VLOOKUP(J35,'Biwi BA BK'!$A$5:$E$56,2,FALSE),0)&amp;"/"&amp;TEXT(VLOOKUP(J35,'Biwi BA BK'!$A$5:$E$56,3,FALSE),0),45),IF(Formular!$E$7='Biwi BA BK Bautechnik'!$H$1,LEFT(TEXT(VLOOKUP(J35,'Biwi BA BK Bautechnik'!$A$5:$E$56,2,FALSE),0)&amp;"/"&amp;TEXT(VLOOKUP(J35,'Biwi BA BK Bautechnik'!$A$5:$E$56,3,FALSE),0),45)))))),"")</f>
        <v/>
      </c>
      <c r="L35" s="157"/>
      <c r="M35" s="39" t="s">
        <v>26</v>
      </c>
      <c r="N35" s="7" t="str">
        <f>IF(OR(J35="",M35="A",M35="B",M35="C",M35="D"),"",IF(J35&gt;0,IF(Formular!$E$7='Biwi BA GS'!$H$1,VLOOKUP(Formular!J35,'Biwi BA GS'!$A$5:$E$55,5,FALSE),IF(Formular!$E$7='Biwi BA HR(S)Ge '!$H$1,VLOOKUP(Formular!J35,'Biwi BA HR(S)Ge '!$A$5:$E$55,5,FALSE),IF(Formular!$E$7='Biwi BA GyGe'!$H$1,VLOOKUP(Formular!J35,'Biwi BA GyGe'!$A$5:$E$54,5,FALSE),IF(Formular!$E$7='Biwi BA BK'!$H$1,VLOOKUP(Formular!J35,'Biwi BA BK'!$A$5:$E$56,5,FALSE),IF(Formular!$E$7='Biwi BA BK Bautechnik'!$H$1,VLOOKUP(Formular!J35,'Biwi BA BK Bautechnik'!$A$5:$E$56,5,FALSE)))))),""))</f>
        <v/>
      </c>
      <c r="O35" s="37"/>
      <c r="P35" s="2"/>
    </row>
    <row r="36" spans="2:16" x14ac:dyDescent="0.25">
      <c r="B36" s="140"/>
      <c r="C36" s="141"/>
      <c r="D36" s="39"/>
      <c r="E36" s="9"/>
      <c r="F36" s="10"/>
      <c r="G36" s="36"/>
      <c r="H36" s="34"/>
      <c r="I36" s="14" t="str">
        <f>LEFT(IF(H36&gt;0,IF(Formular!$E$7='Biwi BA GS'!$H$1,VLOOKUP(Formular!H36,'Biwi BA GS'!$A$5:$E$55,3,FALSE),IF(Formular!$E$7='Biwi BA HR(S)Ge '!$H$1,VLOOKUP(Formular!H36,'Biwi BA HR(S)Ge '!$A$5:$E$55,3,FALSE),IF(Formular!$E$7='Biwi BA GyGe'!$H$1,VLOOKUP(Formular!H36,'Biwi BA GyGe'!$A$5:$E$54,3,FALSE),IF(Formular!$E$7='Biwi BA BK'!$H$1,VLOOKUP(Formular!H36,'Biwi BA BK'!$A$5:$E$56,3,FALSE),IF(Formular!$E$7='Biwi BA BK Bautechnik'!$H$1,VLOOKUP(Formular!H36,'Biwi BA BK Bautechnik'!$A$5:$E$56,3,FALSE)))))),""),45)</f>
        <v/>
      </c>
      <c r="J36" s="11"/>
      <c r="K36" s="156" t="str">
        <f>IF(J36&gt;0,IF(Formular!$E$7='Biwi BA GS'!$H$1,LEFT(TEXT(VLOOKUP(J36,'Biwi BA GS'!$A$5:$E$55,2,FALSE),0)&amp;"/"&amp;TEXT(VLOOKUP(J36,'Biwi BA GS'!$A$5:$E$55,3,FALSE),0),45),IF(Formular!$E$7='Biwi BA HR(S)Ge '!$H$1,LEFT(TEXT(VLOOKUP(J36,'Biwi BA HR(S)Ge '!$A$5:$E$55,2,FALSE),0)&amp;"/"&amp;TEXT(VLOOKUP(J36,'Biwi BA HR(S)Ge '!$A$5:$E$55,3,FALSE),0),45),IF(Formular!$E$7='Biwi BA GyGe'!$H$1,LEFT(TEXT(VLOOKUP(J36,'Biwi BA GyGe'!$A$5:$E$54,2,FALSE),0)&amp;"/"&amp;TEXT(VLOOKUP(J36,'Biwi BA GyGe'!$A$5:$E$54,3,FALSE),0),45),IF(Formular!$E$7='Biwi BA BK'!$H$1,LEFT(TEXT(VLOOKUP(J36,'Biwi BA BK'!$A$5:$E$56,2,FALSE),0)&amp;"/"&amp;TEXT(VLOOKUP(J36,'Biwi BA BK'!$A$5:$E$56,3,FALSE),0),45),IF(Formular!$E$7='Biwi BA BK Bautechnik'!$H$1,LEFT(TEXT(VLOOKUP(J36,'Biwi BA BK Bautechnik'!$A$5:$E$56,2,FALSE),0)&amp;"/"&amp;TEXT(VLOOKUP(J36,'Biwi BA BK Bautechnik'!$A$5:$E$56,3,FALSE),0),45)))))),"")</f>
        <v/>
      </c>
      <c r="L36" s="157"/>
      <c r="M36" s="39" t="s">
        <v>26</v>
      </c>
      <c r="N36" s="7" t="str">
        <f>IF(OR(J36="",M36="A",M36="B",M36="C",M36="D"),"",IF(J36&gt;0,IF(Formular!$E$7='Biwi BA GS'!$H$1,VLOOKUP(Formular!J36,'Biwi BA GS'!$A$5:$E$55,5,FALSE),IF(Formular!$E$7='Biwi BA HR(S)Ge '!$H$1,VLOOKUP(Formular!J36,'Biwi BA HR(S)Ge '!$A$5:$E$55,5,FALSE),IF(Formular!$E$7='Biwi BA GyGe'!$H$1,VLOOKUP(Formular!J36,'Biwi BA GyGe'!$A$5:$E$54,5,FALSE),IF(Formular!$E$7='Biwi BA BK'!$H$1,VLOOKUP(Formular!J36,'Biwi BA BK'!$A$5:$E$56,5,FALSE),IF(Formular!$E$7='Biwi BA BK Bautechnik'!$H$1,VLOOKUP(Formular!J36,'Biwi BA BK Bautechnik'!$A$5:$E$56,5,FALSE)))))),""))</f>
        <v/>
      </c>
      <c r="O36" s="37"/>
      <c r="P36" s="2"/>
    </row>
    <row r="37" spans="2:16" x14ac:dyDescent="0.25">
      <c r="B37" s="140"/>
      <c r="C37" s="141"/>
      <c r="D37" s="39"/>
      <c r="E37" s="9"/>
      <c r="F37" s="10"/>
      <c r="G37" s="36"/>
      <c r="H37" s="34"/>
      <c r="I37" s="14" t="str">
        <f>LEFT(IF(H37&gt;0,IF(Formular!$E$7='Biwi BA GS'!$H$1,VLOOKUP(Formular!H37,'Biwi BA GS'!$A$5:$E$55,3,FALSE),IF(Formular!$E$7='Biwi BA HR(S)Ge '!$H$1,VLOOKUP(Formular!H37,'Biwi BA HR(S)Ge '!$A$5:$E$55,3,FALSE),IF(Formular!$E$7='Biwi BA GyGe'!$H$1,VLOOKUP(Formular!H37,'Biwi BA GyGe'!$A$5:$E$54,3,FALSE),IF(Formular!$E$7='Biwi BA BK'!$H$1,VLOOKUP(Formular!H37,'Biwi BA BK'!$A$5:$E$56,3,FALSE),IF(Formular!$E$7='Biwi BA BK Bautechnik'!$H$1,VLOOKUP(Formular!H37,'Biwi BA BK Bautechnik'!$A$5:$E$56,3,FALSE)))))),""),45)</f>
        <v/>
      </c>
      <c r="J37" s="11"/>
      <c r="K37" s="156" t="str">
        <f>IF(J37&gt;0,IF(Formular!$E$7='Biwi BA GS'!$H$1,LEFT(TEXT(VLOOKUP(J37,'Biwi BA GS'!$A$5:$E$55,2,FALSE),0)&amp;"/"&amp;TEXT(VLOOKUP(J37,'Biwi BA GS'!$A$5:$E$55,3,FALSE),0),45),IF(Formular!$E$7='Biwi BA HR(S)Ge '!$H$1,LEFT(TEXT(VLOOKUP(J37,'Biwi BA HR(S)Ge '!$A$5:$E$55,2,FALSE),0)&amp;"/"&amp;TEXT(VLOOKUP(J37,'Biwi BA HR(S)Ge '!$A$5:$E$55,3,FALSE),0),45),IF(Formular!$E$7='Biwi BA GyGe'!$H$1,LEFT(TEXT(VLOOKUP(J37,'Biwi BA GyGe'!$A$5:$E$54,2,FALSE),0)&amp;"/"&amp;TEXT(VLOOKUP(J37,'Biwi BA GyGe'!$A$5:$E$54,3,FALSE),0),45),IF(Formular!$E$7='Biwi BA BK'!$H$1,LEFT(TEXT(VLOOKUP(J37,'Biwi BA BK'!$A$5:$E$56,2,FALSE),0)&amp;"/"&amp;TEXT(VLOOKUP(J37,'Biwi BA BK'!$A$5:$E$56,3,FALSE),0),45),IF(Formular!$E$7='Biwi BA BK Bautechnik'!$H$1,LEFT(TEXT(VLOOKUP(J37,'Biwi BA BK Bautechnik'!$A$5:$E$56,2,FALSE),0)&amp;"/"&amp;TEXT(VLOOKUP(J37,'Biwi BA BK Bautechnik'!$A$5:$E$56,3,FALSE),0),45)))))),"")</f>
        <v/>
      </c>
      <c r="L37" s="157"/>
      <c r="M37" s="39" t="s">
        <v>26</v>
      </c>
      <c r="N37" s="7" t="str">
        <f>IF(OR(J37="",M37="A",M37="B",M37="C",M37="D"),"",IF(J37&gt;0,IF(Formular!$E$7='Biwi BA GS'!$H$1,VLOOKUP(Formular!J37,'Biwi BA GS'!$A$5:$E$55,5,FALSE),IF(Formular!$E$7='Biwi BA HR(S)Ge '!$H$1,VLOOKUP(Formular!J37,'Biwi BA HR(S)Ge '!$A$5:$E$55,5,FALSE),IF(Formular!$E$7='Biwi BA GyGe'!$H$1,VLOOKUP(Formular!J37,'Biwi BA GyGe'!$A$5:$E$54,5,FALSE),IF(Formular!$E$7='Biwi BA BK'!$H$1,VLOOKUP(Formular!J37,'Biwi BA BK'!$A$5:$E$56,5,FALSE),IF(Formular!$E$7='Biwi BA BK Bautechnik'!$H$1,VLOOKUP(Formular!J37,'Biwi BA BK Bautechnik'!$A$5:$E$56,5,FALSE)))))),""))</f>
        <v/>
      </c>
      <c r="O37" s="37"/>
      <c r="P37" s="2"/>
    </row>
    <row r="38" spans="2:16" x14ac:dyDescent="0.25">
      <c r="B38" s="140"/>
      <c r="C38" s="141"/>
      <c r="D38" s="39"/>
      <c r="E38" s="9"/>
      <c r="F38" s="10"/>
      <c r="G38" s="36"/>
      <c r="H38" s="34"/>
      <c r="I38" s="14" t="str">
        <f>LEFT(IF(H38&gt;0,IF(Formular!$E$7='Biwi BA GS'!$H$1,VLOOKUP(Formular!H38,'Biwi BA GS'!$A$5:$E$55,3,FALSE),IF(Formular!$E$7='Biwi BA HR(S)Ge '!$H$1,VLOOKUP(Formular!H38,'Biwi BA HR(S)Ge '!$A$5:$E$55,3,FALSE),IF(Formular!$E$7='Biwi BA GyGe'!$H$1,VLOOKUP(Formular!H38,'Biwi BA GyGe'!$A$5:$E$54,3,FALSE),IF(Formular!$E$7='Biwi BA BK'!$H$1,VLOOKUP(Formular!H38,'Biwi BA BK'!$A$5:$E$56,3,FALSE),IF(Formular!$E$7='Biwi BA BK Bautechnik'!$H$1,VLOOKUP(Formular!H38,'Biwi BA BK Bautechnik'!$A$5:$E$56,3,FALSE)))))),""),45)</f>
        <v/>
      </c>
      <c r="J38" s="11"/>
      <c r="K38" s="156" t="str">
        <f>IF(J38&gt;0,IF(Formular!$E$7='Biwi BA GS'!$H$1,LEFT(TEXT(VLOOKUP(J38,'Biwi BA GS'!$A$5:$E$55,2,FALSE),0)&amp;"/"&amp;TEXT(VLOOKUP(J38,'Biwi BA GS'!$A$5:$E$55,3,FALSE),0),45),IF(Formular!$E$7='Biwi BA HR(S)Ge '!$H$1,LEFT(TEXT(VLOOKUP(J38,'Biwi BA HR(S)Ge '!$A$5:$E$55,2,FALSE),0)&amp;"/"&amp;TEXT(VLOOKUP(J38,'Biwi BA HR(S)Ge '!$A$5:$E$55,3,FALSE),0),45),IF(Formular!$E$7='Biwi BA GyGe'!$H$1,LEFT(TEXT(VLOOKUP(J38,'Biwi BA GyGe'!$A$5:$E$54,2,FALSE),0)&amp;"/"&amp;TEXT(VLOOKUP(J38,'Biwi BA GyGe'!$A$5:$E$54,3,FALSE),0),45),IF(Formular!$E$7='Biwi BA BK'!$H$1,LEFT(TEXT(VLOOKUP(J38,'Biwi BA BK'!$A$5:$E$56,2,FALSE),0)&amp;"/"&amp;TEXT(VLOOKUP(J38,'Biwi BA BK'!$A$5:$E$56,3,FALSE),0),45),IF(Formular!$E$7='Biwi BA BK Bautechnik'!$H$1,LEFT(TEXT(VLOOKUP(J38,'Biwi BA BK Bautechnik'!$A$5:$E$56,2,FALSE),0)&amp;"/"&amp;TEXT(VLOOKUP(J38,'Biwi BA BK Bautechnik'!$A$5:$E$56,3,FALSE),0),45)))))),"")</f>
        <v/>
      </c>
      <c r="L38" s="157"/>
      <c r="M38" s="39" t="s">
        <v>26</v>
      </c>
      <c r="N38" s="7" t="str">
        <f>IF(OR(J38="",M38="A",M38="B",M38="C",M38="D"),"",IF(J38&gt;0,IF(Formular!$E$7='Biwi BA GS'!$H$1,VLOOKUP(Formular!J38,'Biwi BA GS'!$A$5:$E$55,5,FALSE),IF(Formular!$E$7='Biwi BA HR(S)Ge '!$H$1,VLOOKUP(Formular!J38,'Biwi BA HR(S)Ge '!$A$5:$E$55,5,FALSE),IF(Formular!$E$7='Biwi BA GyGe'!$H$1,VLOOKUP(Formular!J38,'Biwi BA GyGe'!$A$5:$E$54,5,FALSE),IF(Formular!$E$7='Biwi BA BK'!$H$1,VLOOKUP(Formular!J38,'Biwi BA BK'!$A$5:$E$56,5,FALSE),IF(Formular!$E$7='Biwi BA BK Bautechnik'!$H$1,VLOOKUP(Formular!J38,'Biwi BA BK Bautechnik'!$A$5:$E$56,5,FALSE)))))),""))</f>
        <v/>
      </c>
      <c r="O38" s="37"/>
      <c r="P38" s="2"/>
    </row>
    <row r="39" spans="2:16" x14ac:dyDescent="0.25">
      <c r="B39" s="140"/>
      <c r="C39" s="141"/>
      <c r="D39" s="39"/>
      <c r="E39" s="9"/>
      <c r="F39" s="10"/>
      <c r="G39" s="36"/>
      <c r="H39" s="34"/>
      <c r="I39" s="14" t="str">
        <f>LEFT(IF(H39&gt;0,IF(Formular!$E$7='Biwi BA GS'!$H$1,VLOOKUP(Formular!H39,'Biwi BA GS'!$A$5:$E$55,3,FALSE),IF(Formular!$E$7='Biwi BA HR(S)Ge '!$H$1,VLOOKUP(Formular!H39,'Biwi BA HR(S)Ge '!$A$5:$E$55,3,FALSE),IF(Formular!$E$7='Biwi BA GyGe'!$H$1,VLOOKUP(Formular!H39,'Biwi BA GyGe'!$A$5:$E$54,3,FALSE),IF(Formular!$E$7='Biwi BA BK'!$H$1,VLOOKUP(Formular!H39,'Biwi BA BK'!$A$5:$E$56,3,FALSE),IF(Formular!$E$7='Biwi BA BK Bautechnik'!$H$1,VLOOKUP(Formular!H39,'Biwi BA BK Bautechnik'!$A$5:$E$56,3,FALSE)))))),""),45)</f>
        <v/>
      </c>
      <c r="J39" s="11"/>
      <c r="K39" s="156" t="str">
        <f>IF(J39&gt;0,IF(Formular!$E$7='Biwi BA GS'!$H$1,LEFT(TEXT(VLOOKUP(J39,'Biwi BA GS'!$A$5:$E$55,2,FALSE),0)&amp;"/"&amp;TEXT(VLOOKUP(J39,'Biwi BA GS'!$A$5:$E$55,3,FALSE),0),45),IF(Formular!$E$7='Biwi BA HR(S)Ge '!$H$1,LEFT(TEXT(VLOOKUP(J39,'Biwi BA HR(S)Ge '!$A$5:$E$55,2,FALSE),0)&amp;"/"&amp;TEXT(VLOOKUP(J39,'Biwi BA HR(S)Ge '!$A$5:$E$55,3,FALSE),0),45),IF(Formular!$E$7='Biwi BA GyGe'!$H$1,LEFT(TEXT(VLOOKUP(J39,'Biwi BA GyGe'!$A$5:$E$54,2,FALSE),0)&amp;"/"&amp;TEXT(VLOOKUP(J39,'Biwi BA GyGe'!$A$5:$E$54,3,FALSE),0),45),IF(Formular!$E$7='Biwi BA BK'!$H$1,LEFT(TEXT(VLOOKUP(J39,'Biwi BA BK'!$A$5:$E$56,2,FALSE),0)&amp;"/"&amp;TEXT(VLOOKUP(J39,'Biwi BA BK'!$A$5:$E$56,3,FALSE),0),45),IF(Formular!$E$7='Biwi BA BK Bautechnik'!$H$1,LEFT(TEXT(VLOOKUP(J39,'Biwi BA BK Bautechnik'!$A$5:$E$56,2,FALSE),0)&amp;"/"&amp;TEXT(VLOOKUP(J39,'Biwi BA BK Bautechnik'!$A$5:$E$56,3,FALSE),0),45)))))),"")</f>
        <v/>
      </c>
      <c r="L39" s="157"/>
      <c r="M39" s="39" t="s">
        <v>26</v>
      </c>
      <c r="N39" s="7" t="str">
        <f>IF(OR(J39="",M39="A",M39="B",M39="C",M39="D"),"",IF(J39&gt;0,IF(Formular!$E$7='Biwi BA GS'!$H$1,VLOOKUP(Formular!J39,'Biwi BA GS'!$A$5:$E$55,5,FALSE),IF(Formular!$E$7='Biwi BA HR(S)Ge '!$H$1,VLOOKUP(Formular!J39,'Biwi BA HR(S)Ge '!$A$5:$E$55,5,FALSE),IF(Formular!$E$7='Biwi BA GyGe'!$H$1,VLOOKUP(Formular!J39,'Biwi BA GyGe'!$A$5:$E$54,5,FALSE),IF(Formular!$E$7='Biwi BA BK'!$H$1,VLOOKUP(Formular!J39,'Biwi BA BK'!$A$5:$E$56,5,FALSE),IF(Formular!$E$7='Biwi BA BK Bautechnik'!$H$1,VLOOKUP(Formular!J39,'Biwi BA BK Bautechnik'!$A$5:$E$56,5,FALSE)))))),""))</f>
        <v/>
      </c>
      <c r="O39" s="37"/>
      <c r="P39" s="2"/>
    </row>
    <row r="40" spans="2:16" x14ac:dyDescent="0.25">
      <c r="B40" s="140"/>
      <c r="C40" s="141"/>
      <c r="D40" s="39"/>
      <c r="E40" s="9"/>
      <c r="F40" s="10"/>
      <c r="G40" s="36"/>
      <c r="H40" s="34"/>
      <c r="I40" s="14" t="str">
        <f>LEFT(IF(H40&gt;0,IF(Formular!$E$7='Biwi BA GS'!$H$1,VLOOKUP(Formular!H40,'Biwi BA GS'!$A$5:$E$55,3,FALSE),IF(Formular!$E$7='Biwi BA HR(S)Ge '!$H$1,VLOOKUP(Formular!H40,'Biwi BA HR(S)Ge '!$A$5:$E$55,3,FALSE),IF(Formular!$E$7='Biwi BA GyGe'!$H$1,VLOOKUP(Formular!H40,'Biwi BA GyGe'!$A$5:$E$54,3,FALSE),IF(Formular!$E$7='Biwi BA BK'!$H$1,VLOOKUP(Formular!H40,'Biwi BA BK'!$A$5:$E$56,3,FALSE),IF(Formular!$E$7='Biwi BA BK Bautechnik'!$H$1,VLOOKUP(Formular!H40,'Biwi BA BK Bautechnik'!$A$5:$E$56,3,FALSE)))))),""),45)</f>
        <v/>
      </c>
      <c r="J40" s="11"/>
      <c r="K40" s="156" t="str">
        <f>IF(J40&gt;0,IF(Formular!$E$7='Biwi BA GS'!$H$1,LEFT(TEXT(VLOOKUP(J40,'Biwi BA GS'!$A$5:$E$55,2,FALSE),0)&amp;"/"&amp;TEXT(VLOOKUP(J40,'Biwi BA GS'!$A$5:$E$55,3,FALSE),0),45),IF(Formular!$E$7='Biwi BA HR(S)Ge '!$H$1,LEFT(TEXT(VLOOKUP(J40,'Biwi BA HR(S)Ge '!$A$5:$E$55,2,FALSE),0)&amp;"/"&amp;TEXT(VLOOKUP(J40,'Biwi BA HR(S)Ge '!$A$5:$E$55,3,FALSE),0),45),IF(Formular!$E$7='Biwi BA GyGe'!$H$1,LEFT(TEXT(VLOOKUP(J40,'Biwi BA GyGe'!$A$5:$E$54,2,FALSE),0)&amp;"/"&amp;TEXT(VLOOKUP(J40,'Biwi BA GyGe'!$A$5:$E$54,3,FALSE),0),45),IF(Formular!$E$7='Biwi BA BK'!$H$1,LEFT(TEXT(VLOOKUP(J40,'Biwi BA BK'!$A$5:$E$56,2,FALSE),0)&amp;"/"&amp;TEXT(VLOOKUP(J40,'Biwi BA BK'!$A$5:$E$56,3,FALSE),0),45),IF(Formular!$E$7='Biwi BA BK Bautechnik'!$H$1,LEFT(TEXT(VLOOKUP(J40,'Biwi BA BK Bautechnik'!$A$5:$E$56,2,FALSE),0)&amp;"/"&amp;TEXT(VLOOKUP(J40,'Biwi BA BK Bautechnik'!$A$5:$E$56,3,FALSE),0),45)))))),"")</f>
        <v/>
      </c>
      <c r="L40" s="157"/>
      <c r="M40" s="39" t="s">
        <v>26</v>
      </c>
      <c r="N40" s="7" t="str">
        <f>IF(OR(J40="",M40="A",M40="B",M40="C",M40="D"),"",IF(J40&gt;0,IF(Formular!$E$7='Biwi BA GS'!$H$1,VLOOKUP(Formular!J40,'Biwi BA GS'!$A$5:$E$55,5,FALSE),IF(Formular!$E$7='Biwi BA HR(S)Ge '!$H$1,VLOOKUP(Formular!J40,'Biwi BA HR(S)Ge '!$A$5:$E$55,5,FALSE),IF(Formular!$E$7='Biwi BA GyGe'!$H$1,VLOOKUP(Formular!J40,'Biwi BA GyGe'!$A$5:$E$54,5,FALSE),IF(Formular!$E$7='Biwi BA BK'!$H$1,VLOOKUP(Formular!J40,'Biwi BA BK'!$A$5:$E$56,5,FALSE),IF(Formular!$E$7='Biwi BA BK Bautechnik'!$H$1,VLOOKUP(Formular!J40,'Biwi BA BK Bautechnik'!$A$5:$E$56,5,FALSE)))))),""))</f>
        <v/>
      </c>
      <c r="O40" s="37"/>
      <c r="P40" s="2"/>
    </row>
    <row r="41" spans="2:16" x14ac:dyDescent="0.25">
      <c r="B41" s="140"/>
      <c r="C41" s="141"/>
      <c r="D41" s="39"/>
      <c r="E41" s="9"/>
      <c r="F41" s="10"/>
      <c r="G41" s="36"/>
      <c r="H41" s="34"/>
      <c r="I41" s="14" t="str">
        <f>LEFT(IF(H41&gt;0,IF(Formular!$E$7='Biwi BA GS'!$H$1,VLOOKUP(Formular!H41,'Biwi BA GS'!$A$5:$E$55,3,FALSE),IF(Formular!$E$7='Biwi BA HR(S)Ge '!$H$1,VLOOKUP(Formular!H41,'Biwi BA HR(S)Ge '!$A$5:$E$55,3,FALSE),IF(Formular!$E$7='Biwi BA GyGe'!$H$1,VLOOKUP(Formular!H41,'Biwi BA GyGe'!$A$5:$E$54,3,FALSE),IF(Formular!$E$7='Biwi BA BK'!$H$1,VLOOKUP(Formular!H41,'Biwi BA BK'!$A$5:$E$56,3,FALSE),IF(Formular!$E$7='Biwi BA BK Bautechnik'!$H$1,VLOOKUP(Formular!H41,'Biwi BA BK Bautechnik'!$A$5:$E$56,3,FALSE)))))),""),45)</f>
        <v/>
      </c>
      <c r="J41" s="11"/>
      <c r="K41" s="156" t="str">
        <f>IF(J41&gt;0,IF(Formular!$E$7='Biwi BA GS'!$H$1,LEFT(TEXT(VLOOKUP(J41,'Biwi BA GS'!$A$5:$E$55,2,FALSE),0)&amp;"/"&amp;TEXT(VLOOKUP(J41,'Biwi BA GS'!$A$5:$E$55,3,FALSE),0),45),IF(Formular!$E$7='Biwi BA HR(S)Ge '!$H$1,LEFT(TEXT(VLOOKUP(J41,'Biwi BA HR(S)Ge '!$A$5:$E$55,2,FALSE),0)&amp;"/"&amp;TEXT(VLOOKUP(J41,'Biwi BA HR(S)Ge '!$A$5:$E$55,3,FALSE),0),45),IF(Formular!$E$7='Biwi BA GyGe'!$H$1,LEFT(TEXT(VLOOKUP(J41,'Biwi BA GyGe'!$A$5:$E$54,2,FALSE),0)&amp;"/"&amp;TEXT(VLOOKUP(J41,'Biwi BA GyGe'!$A$5:$E$54,3,FALSE),0),45),IF(Formular!$E$7='Biwi BA BK'!$H$1,LEFT(TEXT(VLOOKUP(J41,'Biwi BA BK'!$A$5:$E$56,2,FALSE),0)&amp;"/"&amp;TEXT(VLOOKUP(J41,'Biwi BA BK'!$A$5:$E$56,3,FALSE),0),45),IF(Formular!$E$7='Biwi BA BK Bautechnik'!$H$1,LEFT(TEXT(VLOOKUP(J41,'Biwi BA BK Bautechnik'!$A$5:$E$56,2,FALSE),0)&amp;"/"&amp;TEXT(VLOOKUP(J41,'Biwi BA BK Bautechnik'!$A$5:$E$56,3,FALSE),0),45)))))),"")</f>
        <v/>
      </c>
      <c r="L41" s="157"/>
      <c r="M41" s="39" t="s">
        <v>26</v>
      </c>
      <c r="N41" s="7" t="str">
        <f>IF(OR(J41="",M41="A",M41="B",M41="C",M41="D"),"",IF(J41&gt;0,IF(Formular!$E$7='Biwi BA GS'!$H$1,VLOOKUP(Formular!J41,'Biwi BA GS'!$A$5:$E$55,5,FALSE),IF(Formular!$E$7='Biwi BA HR(S)Ge '!$H$1,VLOOKUP(Formular!J41,'Biwi BA HR(S)Ge '!$A$5:$E$55,5,FALSE),IF(Formular!$E$7='Biwi BA GyGe'!$H$1,VLOOKUP(Formular!J41,'Biwi BA GyGe'!$A$5:$E$54,5,FALSE),IF(Formular!$E$7='Biwi BA BK'!$H$1,VLOOKUP(Formular!J41,'Biwi BA BK'!$A$5:$E$56,5,FALSE),IF(Formular!$E$7='Biwi BA BK Bautechnik'!$H$1,VLOOKUP(Formular!J41,'Biwi BA BK Bautechnik'!$A$5:$E$56,5,FALSE)))))),""))</f>
        <v/>
      </c>
      <c r="O41" s="37"/>
      <c r="P41" s="2"/>
    </row>
    <row r="42" spans="2:16" x14ac:dyDescent="0.25">
      <c r="B42" s="140"/>
      <c r="C42" s="141"/>
      <c r="D42" s="39"/>
      <c r="E42" s="9"/>
      <c r="F42" s="10"/>
      <c r="G42" s="36"/>
      <c r="H42" s="34"/>
      <c r="I42" s="14" t="str">
        <f>LEFT(IF(H42&gt;0,IF(Formular!$E$7='Biwi BA GS'!$H$1,VLOOKUP(Formular!H42,'Biwi BA GS'!$A$5:$E$55,3,FALSE),IF(Formular!$E$7='Biwi BA HR(S)Ge '!$H$1,VLOOKUP(Formular!H42,'Biwi BA HR(S)Ge '!$A$5:$E$55,3,FALSE),IF(Formular!$E$7='Biwi BA GyGe'!$H$1,VLOOKUP(Formular!H42,'Biwi BA GyGe'!$A$5:$E$54,3,FALSE),IF(Formular!$E$7='Biwi BA BK'!$H$1,VLOOKUP(Formular!H42,'Biwi BA BK'!$A$5:$E$56,3,FALSE),IF(Formular!$E$7='Biwi BA BK Bautechnik'!$H$1,VLOOKUP(Formular!H42,'Biwi BA BK Bautechnik'!$A$5:$E$56,3,FALSE)))))),""),45)</f>
        <v/>
      </c>
      <c r="J42" s="11"/>
      <c r="K42" s="156" t="str">
        <f>IF(J42&gt;0,IF(Formular!$E$7='Biwi BA GS'!$H$1,LEFT(TEXT(VLOOKUP(J42,'Biwi BA GS'!$A$5:$E$55,2,FALSE),0)&amp;"/"&amp;TEXT(VLOOKUP(J42,'Biwi BA GS'!$A$5:$E$55,3,FALSE),0),45),IF(Formular!$E$7='Biwi BA HR(S)Ge '!$H$1,LEFT(TEXT(VLOOKUP(J42,'Biwi BA HR(S)Ge '!$A$5:$E$55,2,FALSE),0)&amp;"/"&amp;TEXT(VLOOKUP(J42,'Biwi BA HR(S)Ge '!$A$5:$E$55,3,FALSE),0),45),IF(Formular!$E$7='Biwi BA GyGe'!$H$1,LEFT(TEXT(VLOOKUP(J42,'Biwi BA GyGe'!$A$5:$E$54,2,FALSE),0)&amp;"/"&amp;TEXT(VLOOKUP(J42,'Biwi BA GyGe'!$A$5:$E$54,3,FALSE),0),45),IF(Formular!$E$7='Biwi BA BK'!$H$1,LEFT(TEXT(VLOOKUP(J42,'Biwi BA BK'!$A$5:$E$56,2,FALSE),0)&amp;"/"&amp;TEXT(VLOOKUP(J42,'Biwi BA BK'!$A$5:$E$56,3,FALSE),0),45),IF(Formular!$E$7='Biwi BA BK Bautechnik'!$H$1,LEFT(TEXT(VLOOKUP(J42,'Biwi BA BK Bautechnik'!$A$5:$E$56,2,FALSE),0)&amp;"/"&amp;TEXT(VLOOKUP(J42,'Biwi BA BK Bautechnik'!$A$5:$E$56,3,FALSE),0),45)))))),"")</f>
        <v/>
      </c>
      <c r="L42" s="157"/>
      <c r="M42" s="39" t="s">
        <v>26</v>
      </c>
      <c r="N42" s="7" t="str">
        <f>IF(OR(J42="",M42="A",M42="B",M42="C",M42="D"),"",IF(J42&gt;0,IF(Formular!$E$7='Biwi BA GS'!$H$1,VLOOKUP(Formular!J42,'Biwi BA GS'!$A$5:$E$55,5,FALSE),IF(Formular!$E$7='Biwi BA HR(S)Ge '!$H$1,VLOOKUP(Formular!J42,'Biwi BA HR(S)Ge '!$A$5:$E$55,5,FALSE),IF(Formular!$E$7='Biwi BA GyGe'!$H$1,VLOOKUP(Formular!J42,'Biwi BA GyGe'!$A$5:$E$54,5,FALSE),IF(Formular!$E$7='Biwi BA BK'!$H$1,VLOOKUP(Formular!J42,'Biwi BA BK'!$A$5:$E$56,5,FALSE),IF(Formular!$E$7='Biwi BA BK Bautechnik'!$H$1,VLOOKUP(Formular!J42,'Biwi BA BK Bautechnik'!$A$5:$E$56,5,FALSE)))))),""))</f>
        <v/>
      </c>
      <c r="O42" s="37"/>
      <c r="P42" s="2"/>
    </row>
    <row r="43" spans="2:16" x14ac:dyDescent="0.25">
      <c r="B43" s="140"/>
      <c r="C43" s="141"/>
      <c r="D43" s="39"/>
      <c r="E43" s="9"/>
      <c r="F43" s="10"/>
      <c r="G43" s="36"/>
      <c r="H43" s="34"/>
      <c r="I43" s="14" t="str">
        <f>LEFT(IF(H43&gt;0,IF(Formular!$E$7='Biwi BA GS'!$H$1,VLOOKUP(Formular!H43,'Biwi BA GS'!$A$5:$E$55,3,FALSE),IF(Formular!$E$7='Biwi BA HR(S)Ge '!$H$1,VLOOKUP(Formular!H43,'Biwi BA HR(S)Ge '!$A$5:$E$55,3,FALSE),IF(Formular!$E$7='Biwi BA GyGe'!$H$1,VLOOKUP(Formular!H43,'Biwi BA GyGe'!$A$5:$E$54,3,FALSE),IF(Formular!$E$7='Biwi BA BK'!$H$1,VLOOKUP(Formular!H43,'Biwi BA BK'!$A$5:$E$56,3,FALSE),IF(Formular!$E$7='Biwi BA BK Bautechnik'!$H$1,VLOOKUP(Formular!H43,'Biwi BA BK Bautechnik'!$A$5:$E$56,3,FALSE)))))),""),45)</f>
        <v/>
      </c>
      <c r="J43" s="11"/>
      <c r="K43" s="156" t="str">
        <f>IF(J43&gt;0,IF(Formular!$E$7='Biwi BA GS'!$H$1,LEFT(TEXT(VLOOKUP(J43,'Biwi BA GS'!$A$5:$E$55,2,FALSE),0)&amp;"/"&amp;TEXT(VLOOKUP(J43,'Biwi BA GS'!$A$5:$E$55,3,FALSE),0),45),IF(Formular!$E$7='Biwi BA HR(S)Ge '!$H$1,LEFT(TEXT(VLOOKUP(J43,'Biwi BA HR(S)Ge '!$A$5:$E$55,2,FALSE),0)&amp;"/"&amp;TEXT(VLOOKUP(J43,'Biwi BA HR(S)Ge '!$A$5:$E$55,3,FALSE),0),45),IF(Formular!$E$7='Biwi BA GyGe'!$H$1,LEFT(TEXT(VLOOKUP(J43,'Biwi BA GyGe'!$A$5:$E$54,2,FALSE),0)&amp;"/"&amp;TEXT(VLOOKUP(J43,'Biwi BA GyGe'!$A$5:$E$54,3,FALSE),0),45),IF(Formular!$E$7='Biwi BA BK'!$H$1,LEFT(TEXT(VLOOKUP(J43,'Biwi BA BK'!$A$5:$E$56,2,FALSE),0)&amp;"/"&amp;TEXT(VLOOKUP(J43,'Biwi BA BK'!$A$5:$E$56,3,FALSE),0),45),IF(Formular!$E$7='Biwi BA BK Bautechnik'!$H$1,LEFT(TEXT(VLOOKUP(J43,'Biwi BA BK Bautechnik'!$A$5:$E$56,2,FALSE),0)&amp;"/"&amp;TEXT(VLOOKUP(J43,'Biwi BA BK Bautechnik'!$A$5:$E$56,3,FALSE),0),45)))))),"")</f>
        <v/>
      </c>
      <c r="L43" s="157"/>
      <c r="M43" s="39" t="s">
        <v>26</v>
      </c>
      <c r="N43" s="7" t="str">
        <f>IF(OR(J43="",M43="A",M43="B",M43="C",M43="D"),"",IF(J43&gt;0,IF(Formular!$E$7='Biwi BA GS'!$H$1,VLOOKUP(Formular!J43,'Biwi BA GS'!$A$5:$E$55,5,FALSE),IF(Formular!$E$7='Biwi BA HR(S)Ge '!$H$1,VLOOKUP(Formular!J43,'Biwi BA HR(S)Ge '!$A$5:$E$55,5,FALSE),IF(Formular!$E$7='Biwi BA GyGe'!$H$1,VLOOKUP(Formular!J43,'Biwi BA GyGe'!$A$5:$E$54,5,FALSE),IF(Formular!$E$7='Biwi BA BK'!$H$1,VLOOKUP(Formular!J43,'Biwi BA BK'!$A$5:$E$56,5,FALSE),IF(Formular!$E$7='Biwi BA BK Bautechnik'!$H$1,VLOOKUP(Formular!J43,'Biwi BA BK Bautechnik'!$A$5:$E$56,5,FALSE)))))),""))</f>
        <v/>
      </c>
      <c r="O43" s="37"/>
      <c r="P43" s="2"/>
    </row>
    <row r="44" spans="2:16" x14ac:dyDescent="0.25">
      <c r="B44" s="140"/>
      <c r="C44" s="141"/>
      <c r="D44" s="39"/>
      <c r="E44" s="9"/>
      <c r="F44" s="10"/>
      <c r="G44" s="36"/>
      <c r="H44" s="34"/>
      <c r="I44" s="14" t="str">
        <f>LEFT(IF(H44&gt;0,IF(Formular!$E$7='Biwi BA GS'!$H$1,VLOOKUP(Formular!H44,'Biwi BA GS'!$A$5:$E$55,3,FALSE),IF(Formular!$E$7='Biwi BA HR(S)Ge '!$H$1,VLOOKUP(Formular!H44,'Biwi BA HR(S)Ge '!$A$5:$E$55,3,FALSE),IF(Formular!$E$7='Biwi BA GyGe'!$H$1,VLOOKUP(Formular!H44,'Biwi BA GyGe'!$A$5:$E$54,3,FALSE),IF(Formular!$E$7='Biwi BA BK'!$H$1,VLOOKUP(Formular!H44,'Biwi BA BK'!$A$5:$E$56,3,FALSE),IF(Formular!$E$7='Biwi BA BK Bautechnik'!$H$1,VLOOKUP(Formular!H44,'Biwi BA BK Bautechnik'!$A$5:$E$56,3,FALSE)))))),""),45)</f>
        <v/>
      </c>
      <c r="J44" s="11"/>
      <c r="K44" s="156" t="str">
        <f>IF(J44&gt;0,IF(Formular!$E$7='Biwi BA GS'!$H$1,LEFT(TEXT(VLOOKUP(J44,'Biwi BA GS'!$A$5:$E$55,2,FALSE),0)&amp;"/"&amp;TEXT(VLOOKUP(J44,'Biwi BA GS'!$A$5:$E$55,3,FALSE),0),45),IF(Formular!$E$7='Biwi BA HR(S)Ge '!$H$1,LEFT(TEXT(VLOOKUP(J44,'Biwi BA HR(S)Ge '!$A$5:$E$55,2,FALSE),0)&amp;"/"&amp;TEXT(VLOOKUP(J44,'Biwi BA HR(S)Ge '!$A$5:$E$55,3,FALSE),0),45),IF(Formular!$E$7='Biwi BA GyGe'!$H$1,LEFT(TEXT(VLOOKUP(J44,'Biwi BA GyGe'!$A$5:$E$54,2,FALSE),0)&amp;"/"&amp;TEXT(VLOOKUP(J44,'Biwi BA GyGe'!$A$5:$E$54,3,FALSE),0),45),IF(Formular!$E$7='Biwi BA BK'!$H$1,LEFT(TEXT(VLOOKUP(J44,'Biwi BA BK'!$A$5:$E$56,2,FALSE),0)&amp;"/"&amp;TEXT(VLOOKUP(J44,'Biwi BA BK'!$A$5:$E$56,3,FALSE),0),45),IF(Formular!$E$7='Biwi BA BK Bautechnik'!$H$1,LEFT(TEXT(VLOOKUP(J44,'Biwi BA BK Bautechnik'!$A$5:$E$56,2,FALSE),0)&amp;"/"&amp;TEXT(VLOOKUP(J44,'Biwi BA BK Bautechnik'!$A$5:$E$56,3,FALSE),0),45)))))),"")</f>
        <v/>
      </c>
      <c r="L44" s="157"/>
      <c r="M44" s="39" t="s">
        <v>26</v>
      </c>
      <c r="N44" s="7" t="str">
        <f>IF(OR(J44="",M44="A",M44="B",M44="C",M44="D"),"",IF(J44&gt;0,IF(Formular!$E$7='Biwi BA GS'!$H$1,VLOOKUP(Formular!J44,'Biwi BA GS'!$A$5:$E$55,5,FALSE),IF(Formular!$E$7='Biwi BA HR(S)Ge '!$H$1,VLOOKUP(Formular!J44,'Biwi BA HR(S)Ge '!$A$5:$E$55,5,FALSE),IF(Formular!$E$7='Biwi BA GyGe'!$H$1,VLOOKUP(Formular!J44,'Biwi BA GyGe'!$A$5:$E$54,5,FALSE),IF(Formular!$E$7='Biwi BA BK'!$H$1,VLOOKUP(Formular!J44,'Biwi BA BK'!$A$5:$E$56,5,FALSE),IF(Formular!$E$7='Biwi BA BK Bautechnik'!$H$1,VLOOKUP(Formular!J44,'Biwi BA BK Bautechnik'!$A$5:$E$56,5,FALSE)))))),""))</f>
        <v/>
      </c>
      <c r="O44" s="37"/>
      <c r="P44" s="2"/>
    </row>
    <row r="45" spans="2:16" x14ac:dyDescent="0.25">
      <c r="B45" s="140"/>
      <c r="C45" s="141"/>
      <c r="D45" s="39"/>
      <c r="E45" s="9"/>
      <c r="F45" s="10"/>
      <c r="G45" s="36"/>
      <c r="H45" s="34"/>
      <c r="I45" s="14" t="str">
        <f>LEFT(IF(H45&gt;0,IF(Formular!$E$7='Biwi BA GS'!$H$1,VLOOKUP(Formular!H45,'Biwi BA GS'!$A$5:$E$55,3,FALSE),IF(Formular!$E$7='Biwi BA HR(S)Ge '!$H$1,VLOOKUP(Formular!H45,'Biwi BA HR(S)Ge '!$A$5:$E$55,3,FALSE),IF(Formular!$E$7='Biwi BA GyGe'!$H$1,VLOOKUP(Formular!H45,'Biwi BA GyGe'!$A$5:$E$54,3,FALSE),IF(Formular!$E$7='Biwi BA BK'!$H$1,VLOOKUP(Formular!H45,'Biwi BA BK'!$A$5:$E$56,3,FALSE),IF(Formular!$E$7='Biwi BA BK Bautechnik'!$H$1,VLOOKUP(Formular!H45,'Biwi BA BK Bautechnik'!$A$5:$E$56,3,FALSE)))))),""),45)</f>
        <v/>
      </c>
      <c r="J45" s="11"/>
      <c r="K45" s="156" t="str">
        <f>IF(J45&gt;0,IF(Formular!$E$7='Biwi BA GS'!$H$1,LEFT(TEXT(VLOOKUP(J45,'Biwi BA GS'!$A$5:$E$55,2,FALSE),0)&amp;"/"&amp;TEXT(VLOOKUP(J45,'Biwi BA GS'!$A$5:$E$55,3,FALSE),0),45),IF(Formular!$E$7='Biwi BA HR(S)Ge '!$H$1,LEFT(TEXT(VLOOKUP(J45,'Biwi BA HR(S)Ge '!$A$5:$E$55,2,FALSE),0)&amp;"/"&amp;TEXT(VLOOKUP(J45,'Biwi BA HR(S)Ge '!$A$5:$E$55,3,FALSE),0),45),IF(Formular!$E$7='Biwi BA GyGe'!$H$1,LEFT(TEXT(VLOOKUP(J45,'Biwi BA GyGe'!$A$5:$E$54,2,FALSE),0)&amp;"/"&amp;TEXT(VLOOKUP(J45,'Biwi BA GyGe'!$A$5:$E$54,3,FALSE),0),45),IF(Formular!$E$7='Biwi BA BK'!$H$1,LEFT(TEXT(VLOOKUP(J45,'Biwi BA BK'!$A$5:$E$56,2,FALSE),0)&amp;"/"&amp;TEXT(VLOOKUP(J45,'Biwi BA BK'!$A$5:$E$56,3,FALSE),0),45),IF(Formular!$E$7='Biwi BA BK Bautechnik'!$H$1,LEFT(TEXT(VLOOKUP(J45,'Biwi BA BK Bautechnik'!$A$5:$E$56,2,FALSE),0)&amp;"/"&amp;TEXT(VLOOKUP(J45,'Biwi BA BK Bautechnik'!$A$5:$E$56,3,FALSE),0),45)))))),"")</f>
        <v/>
      </c>
      <c r="L45" s="157"/>
      <c r="M45" s="39" t="s">
        <v>26</v>
      </c>
      <c r="N45" s="7" t="str">
        <f>IF(OR(J45="",M45="A",M45="B",M45="C",M45="D"),"",IF(J45&gt;0,IF(Formular!$E$7='Biwi BA GS'!$H$1,VLOOKUP(Formular!J45,'Biwi BA GS'!$A$5:$E$55,5,FALSE),IF(Formular!$E$7='Biwi BA HR(S)Ge '!$H$1,VLOOKUP(Formular!J45,'Biwi BA HR(S)Ge '!$A$5:$E$55,5,FALSE),IF(Formular!$E$7='Biwi BA GyGe'!$H$1,VLOOKUP(Formular!J45,'Biwi BA GyGe'!$A$5:$E$54,5,FALSE),IF(Formular!$E$7='Biwi BA BK'!$H$1,VLOOKUP(Formular!J45,'Biwi BA BK'!$A$5:$E$56,5,FALSE),IF(Formular!$E$7='Biwi BA BK Bautechnik'!$H$1,VLOOKUP(Formular!J45,'Biwi BA BK Bautechnik'!$A$5:$E$56,5,FALSE)))))),""))</f>
        <v/>
      </c>
      <c r="O45" s="37"/>
      <c r="P45" s="2"/>
    </row>
    <row r="46" spans="2:16" x14ac:dyDescent="0.25">
      <c r="B46" s="140"/>
      <c r="C46" s="141"/>
      <c r="D46" s="39"/>
      <c r="E46" s="9"/>
      <c r="F46" s="10"/>
      <c r="G46" s="36"/>
      <c r="H46" s="34"/>
      <c r="I46" s="14" t="str">
        <f>LEFT(IF(H46&gt;0,IF(Formular!$E$7='Biwi BA GS'!$H$1,VLOOKUP(Formular!H46,'Biwi BA GS'!$A$5:$E$55,3,FALSE),IF(Formular!$E$7='Biwi BA HR(S)Ge '!$H$1,VLOOKUP(Formular!H46,'Biwi BA HR(S)Ge '!$A$5:$E$55,3,FALSE),IF(Formular!$E$7='Biwi BA GyGe'!$H$1,VLOOKUP(Formular!H46,'Biwi BA GyGe'!$A$5:$E$54,3,FALSE),IF(Formular!$E$7='Biwi BA BK'!$H$1,VLOOKUP(Formular!H46,'Biwi BA BK'!$A$5:$E$56,3,FALSE),IF(Formular!$E$7='Biwi BA BK Bautechnik'!$H$1,VLOOKUP(Formular!H46,'Biwi BA BK Bautechnik'!$A$5:$E$56,3,FALSE)))))),""),45)</f>
        <v/>
      </c>
      <c r="J46" s="11"/>
      <c r="K46" s="156" t="str">
        <f>IF(J46&gt;0,IF(Formular!$E$7='Biwi BA GS'!$H$1,LEFT(TEXT(VLOOKUP(J46,'Biwi BA GS'!$A$5:$E$55,2,FALSE),0)&amp;"/"&amp;TEXT(VLOOKUP(J46,'Biwi BA GS'!$A$5:$E$55,3,FALSE),0),45),IF(Formular!$E$7='Biwi BA HR(S)Ge '!$H$1,LEFT(TEXT(VLOOKUP(J46,'Biwi BA HR(S)Ge '!$A$5:$E$55,2,FALSE),0)&amp;"/"&amp;TEXT(VLOOKUP(J46,'Biwi BA HR(S)Ge '!$A$5:$E$55,3,FALSE),0),45),IF(Formular!$E$7='Biwi BA GyGe'!$H$1,LEFT(TEXT(VLOOKUP(J46,'Biwi BA GyGe'!$A$5:$E$54,2,FALSE),0)&amp;"/"&amp;TEXT(VLOOKUP(J46,'Biwi BA GyGe'!$A$5:$E$54,3,FALSE),0),45),IF(Formular!$E$7='Biwi BA BK'!$H$1,LEFT(TEXT(VLOOKUP(J46,'Biwi BA BK'!$A$5:$E$56,2,FALSE),0)&amp;"/"&amp;TEXT(VLOOKUP(J46,'Biwi BA BK'!$A$5:$E$56,3,FALSE),0),45),IF(Formular!$E$7='Biwi BA BK Bautechnik'!$H$1,LEFT(TEXT(VLOOKUP(J46,'Biwi BA BK Bautechnik'!$A$5:$E$56,2,FALSE),0)&amp;"/"&amp;TEXT(VLOOKUP(J46,'Biwi BA BK Bautechnik'!$A$5:$E$56,3,FALSE),0),45)))))),"")</f>
        <v/>
      </c>
      <c r="L46" s="157"/>
      <c r="M46" s="39" t="s">
        <v>26</v>
      </c>
      <c r="N46" s="7" t="str">
        <f>IF(OR(J46="",M46="A",M46="B",M46="C",M46="D"),"",IF(J46&gt;0,IF(Formular!$E$7='Biwi BA GS'!$H$1,VLOOKUP(Formular!J46,'Biwi BA GS'!$A$5:$E$55,5,FALSE),IF(Formular!$E$7='Biwi BA HR(S)Ge '!$H$1,VLOOKUP(Formular!J46,'Biwi BA HR(S)Ge '!$A$5:$E$55,5,FALSE),IF(Formular!$E$7='Biwi BA GyGe'!$H$1,VLOOKUP(Formular!J46,'Biwi BA GyGe'!$A$5:$E$54,5,FALSE),IF(Formular!$E$7='Biwi BA BK'!$H$1,VLOOKUP(Formular!J46,'Biwi BA BK'!$A$5:$E$56,5,FALSE),IF(Formular!$E$7='Biwi BA BK Bautechnik'!$H$1,VLOOKUP(Formular!J46,'Biwi BA BK Bautechnik'!$A$5:$E$56,5,FALSE)))))),""))</f>
        <v/>
      </c>
      <c r="O46" s="37"/>
      <c r="P46" s="2"/>
    </row>
    <row r="47" spans="2:16" x14ac:dyDescent="0.25">
      <c r="B47" s="140"/>
      <c r="C47" s="141"/>
      <c r="D47" s="39"/>
      <c r="E47" s="9"/>
      <c r="F47" s="10"/>
      <c r="G47" s="36"/>
      <c r="H47" s="34"/>
      <c r="I47" s="14" t="str">
        <f>LEFT(IF(H47&gt;0,IF(Formular!$E$7='Biwi BA GS'!$H$1,VLOOKUP(Formular!H47,'Biwi BA GS'!$A$5:$E$55,3,FALSE),IF(Formular!$E$7='Biwi BA HR(S)Ge '!$H$1,VLOOKUP(Formular!H47,'Biwi BA HR(S)Ge '!$A$5:$E$55,3,FALSE),IF(Formular!$E$7='Biwi BA GyGe'!$H$1,VLOOKUP(Formular!H47,'Biwi BA GyGe'!$A$5:$E$54,3,FALSE),IF(Formular!$E$7='Biwi BA BK'!$H$1,VLOOKUP(Formular!H47,'Biwi BA BK'!$A$5:$E$56,3,FALSE),IF(Formular!$E$7='Biwi BA BK Bautechnik'!$H$1,VLOOKUP(Formular!H47,'Biwi BA BK Bautechnik'!$A$5:$E$56,3,FALSE)))))),""),45)</f>
        <v/>
      </c>
      <c r="J47" s="11"/>
      <c r="K47" s="156" t="str">
        <f>IF(J47&gt;0,IF(Formular!$E$7='Biwi BA GS'!$H$1,LEFT(TEXT(VLOOKUP(J47,'Biwi BA GS'!$A$5:$E$55,2,FALSE),0)&amp;"/"&amp;TEXT(VLOOKUP(J47,'Biwi BA GS'!$A$5:$E$55,3,FALSE),0),45),IF(Formular!$E$7='Biwi BA HR(S)Ge '!$H$1,LEFT(TEXT(VLOOKUP(J47,'Biwi BA HR(S)Ge '!$A$5:$E$55,2,FALSE),0)&amp;"/"&amp;TEXT(VLOOKUP(J47,'Biwi BA HR(S)Ge '!$A$5:$E$55,3,FALSE),0),45),IF(Formular!$E$7='Biwi BA GyGe'!$H$1,LEFT(TEXT(VLOOKUP(J47,'Biwi BA GyGe'!$A$5:$E$54,2,FALSE),0)&amp;"/"&amp;TEXT(VLOOKUP(J47,'Biwi BA GyGe'!$A$5:$E$54,3,FALSE),0),45),IF(Formular!$E$7='Biwi BA BK'!$H$1,LEFT(TEXT(VLOOKUP(J47,'Biwi BA BK'!$A$5:$E$56,2,FALSE),0)&amp;"/"&amp;TEXT(VLOOKUP(J47,'Biwi BA BK'!$A$5:$E$56,3,FALSE),0),45),IF(Formular!$E$7='Biwi BA BK Bautechnik'!$H$1,LEFT(TEXT(VLOOKUP(J47,'Biwi BA BK Bautechnik'!$A$5:$E$56,2,FALSE),0)&amp;"/"&amp;TEXT(VLOOKUP(J47,'Biwi BA BK Bautechnik'!$A$5:$E$56,3,FALSE),0),45)))))),"")</f>
        <v/>
      </c>
      <c r="L47" s="157"/>
      <c r="M47" s="39" t="s">
        <v>26</v>
      </c>
      <c r="N47" s="7" t="str">
        <f>IF(OR(J47="",M47="A",M47="B",M47="C",M47="D"),"",IF(J47&gt;0,IF(Formular!$E$7='Biwi BA GS'!$H$1,VLOOKUP(Formular!J47,'Biwi BA GS'!$A$5:$E$55,5,FALSE),IF(Formular!$E$7='Biwi BA HR(S)Ge '!$H$1,VLOOKUP(Formular!J47,'Biwi BA HR(S)Ge '!$A$5:$E$55,5,FALSE),IF(Formular!$E$7='Biwi BA GyGe'!$H$1,VLOOKUP(Formular!J47,'Biwi BA GyGe'!$A$5:$E$54,5,FALSE),IF(Formular!$E$7='Biwi BA BK'!$H$1,VLOOKUP(Formular!J47,'Biwi BA BK'!$A$5:$E$56,5,FALSE),IF(Formular!$E$7='Biwi BA BK Bautechnik'!$H$1,VLOOKUP(Formular!J47,'Biwi BA BK Bautechnik'!$A$5:$E$56,5,FALSE)))))),""))</f>
        <v/>
      </c>
      <c r="O47" s="37"/>
      <c r="P47" s="2"/>
    </row>
    <row r="48" spans="2:16" x14ac:dyDescent="0.25">
      <c r="B48" s="140"/>
      <c r="C48" s="141"/>
      <c r="D48" s="39"/>
      <c r="E48" s="9"/>
      <c r="F48" s="10"/>
      <c r="G48" s="36"/>
      <c r="H48" s="34"/>
      <c r="I48" s="14" t="str">
        <f>LEFT(IF(H48&gt;0,IF(Formular!$E$7='Biwi BA GS'!$H$1,VLOOKUP(Formular!H48,'Biwi BA GS'!$A$5:$E$55,3,FALSE),IF(Formular!$E$7='Biwi BA HR(S)Ge '!$H$1,VLOOKUP(Formular!H48,'Biwi BA HR(S)Ge '!$A$5:$E$55,3,FALSE),IF(Formular!$E$7='Biwi BA GyGe'!$H$1,VLOOKUP(Formular!H48,'Biwi BA GyGe'!$A$5:$E$54,3,FALSE),IF(Formular!$E$7='Biwi BA BK'!$H$1,VLOOKUP(Formular!H48,'Biwi BA BK'!$A$5:$E$56,3,FALSE),IF(Formular!$E$7='Biwi BA BK Bautechnik'!$H$1,VLOOKUP(Formular!H48,'Biwi BA BK Bautechnik'!$A$5:$E$56,3,FALSE)))))),""),45)</f>
        <v/>
      </c>
      <c r="J48" s="11"/>
      <c r="K48" s="156" t="str">
        <f>IF(J48&gt;0,IF(Formular!$E$7='Biwi BA GS'!$H$1,LEFT(TEXT(VLOOKUP(J48,'Biwi BA GS'!$A$5:$E$55,2,FALSE),0)&amp;"/"&amp;TEXT(VLOOKUP(J48,'Biwi BA GS'!$A$5:$E$55,3,FALSE),0),45),IF(Formular!$E$7='Biwi BA HR(S)Ge '!$H$1,LEFT(TEXT(VLOOKUP(J48,'Biwi BA HR(S)Ge '!$A$5:$E$55,2,FALSE),0)&amp;"/"&amp;TEXT(VLOOKUP(J48,'Biwi BA HR(S)Ge '!$A$5:$E$55,3,FALSE),0),45),IF(Formular!$E$7='Biwi BA GyGe'!$H$1,LEFT(TEXT(VLOOKUP(J48,'Biwi BA GyGe'!$A$5:$E$54,2,FALSE),0)&amp;"/"&amp;TEXT(VLOOKUP(J48,'Biwi BA GyGe'!$A$5:$E$54,3,FALSE),0),45),IF(Formular!$E$7='Biwi BA BK'!$H$1,LEFT(TEXT(VLOOKUP(J48,'Biwi BA BK'!$A$5:$E$56,2,FALSE),0)&amp;"/"&amp;TEXT(VLOOKUP(J48,'Biwi BA BK'!$A$5:$E$56,3,FALSE),0),45),IF(Formular!$E$7='Biwi BA BK Bautechnik'!$H$1,LEFT(TEXT(VLOOKUP(J48,'Biwi BA BK Bautechnik'!$A$5:$E$56,2,FALSE),0)&amp;"/"&amp;TEXT(VLOOKUP(J48,'Biwi BA BK Bautechnik'!$A$5:$E$56,3,FALSE),0),45)))))),"")</f>
        <v/>
      </c>
      <c r="L48" s="157"/>
      <c r="M48" s="39" t="s">
        <v>26</v>
      </c>
      <c r="N48" s="7" t="str">
        <f>IF(OR(J48="",M48="A",M48="B",M48="C",M48="D"),"",IF(J48&gt;0,IF(Formular!$E$7='Biwi BA GS'!$H$1,VLOOKUP(Formular!J48,'Biwi BA GS'!$A$5:$E$55,5,FALSE),IF(Formular!$E$7='Biwi BA HR(S)Ge '!$H$1,VLOOKUP(Formular!J48,'Biwi BA HR(S)Ge '!$A$5:$E$55,5,FALSE),IF(Formular!$E$7='Biwi BA GyGe'!$H$1,VLOOKUP(Formular!J48,'Biwi BA GyGe'!$A$5:$E$54,5,FALSE),IF(Formular!$E$7='Biwi BA BK'!$H$1,VLOOKUP(Formular!J48,'Biwi BA BK'!$A$5:$E$56,5,FALSE),IF(Formular!$E$7='Biwi BA BK Bautechnik'!$H$1,VLOOKUP(Formular!J48,'Biwi BA BK Bautechnik'!$A$5:$E$56,5,FALSE)))))),""))</f>
        <v/>
      </c>
      <c r="O48" s="37"/>
      <c r="P48" s="2"/>
    </row>
    <row r="49" spans="2:16" x14ac:dyDescent="0.25">
      <c r="B49" s="140"/>
      <c r="C49" s="141"/>
      <c r="D49" s="39"/>
      <c r="E49" s="9"/>
      <c r="F49" s="10"/>
      <c r="G49" s="36"/>
      <c r="H49" s="34"/>
      <c r="I49" s="14" t="str">
        <f>LEFT(IF(H49&gt;0,IF(Formular!$E$7='Biwi BA GS'!$H$1,VLOOKUP(Formular!H49,'Biwi BA GS'!$A$5:$E$55,3,FALSE),IF(Formular!$E$7='Biwi BA HR(S)Ge '!$H$1,VLOOKUP(Formular!H49,'Biwi BA HR(S)Ge '!$A$5:$E$55,3,FALSE),IF(Formular!$E$7='Biwi BA GyGe'!$H$1,VLOOKUP(Formular!H49,'Biwi BA GyGe'!$A$5:$E$54,3,FALSE),IF(Formular!$E$7='Biwi BA BK'!$H$1,VLOOKUP(Formular!H49,'Biwi BA BK'!$A$5:$E$56,3,FALSE),IF(Formular!$E$7='Biwi BA BK Bautechnik'!$H$1,VLOOKUP(Formular!H49,'Biwi BA BK Bautechnik'!$A$5:$E$56,3,FALSE)))))),""),45)</f>
        <v/>
      </c>
      <c r="J49" s="11"/>
      <c r="K49" s="156" t="str">
        <f>IF(J49&gt;0,IF(Formular!$E$7='Biwi BA GS'!$H$1,LEFT(TEXT(VLOOKUP(J49,'Biwi BA GS'!$A$5:$E$55,2,FALSE),0)&amp;"/"&amp;TEXT(VLOOKUP(J49,'Biwi BA GS'!$A$5:$E$55,3,FALSE),0),45),IF(Formular!$E$7='Biwi BA HR(S)Ge '!$H$1,LEFT(TEXT(VLOOKUP(J49,'Biwi BA HR(S)Ge '!$A$5:$E$55,2,FALSE),0)&amp;"/"&amp;TEXT(VLOOKUP(J49,'Biwi BA HR(S)Ge '!$A$5:$E$55,3,FALSE),0),45),IF(Formular!$E$7='Biwi BA GyGe'!$H$1,LEFT(TEXT(VLOOKUP(J49,'Biwi BA GyGe'!$A$5:$E$54,2,FALSE),0)&amp;"/"&amp;TEXT(VLOOKUP(J49,'Biwi BA GyGe'!$A$5:$E$54,3,FALSE),0),45),IF(Formular!$E$7='Biwi BA BK'!$H$1,LEFT(TEXT(VLOOKUP(J49,'Biwi BA BK'!$A$5:$E$56,2,FALSE),0)&amp;"/"&amp;TEXT(VLOOKUP(J49,'Biwi BA BK'!$A$5:$E$56,3,FALSE),0),45),IF(Formular!$E$7='Biwi BA BK Bautechnik'!$H$1,LEFT(TEXT(VLOOKUP(J49,'Biwi BA BK Bautechnik'!$A$5:$E$56,2,FALSE),0)&amp;"/"&amp;TEXT(VLOOKUP(J49,'Biwi BA BK Bautechnik'!$A$5:$E$56,3,FALSE),0),45)))))),"")</f>
        <v/>
      </c>
      <c r="L49" s="157"/>
      <c r="M49" s="39" t="s">
        <v>26</v>
      </c>
      <c r="N49" s="7" t="str">
        <f>IF(OR(J49="",M49="A",M49="B",M49="C",M49="D"),"",IF(J49&gt;0,IF(Formular!$E$7='Biwi BA GS'!$H$1,VLOOKUP(Formular!J49,'Biwi BA GS'!$A$5:$E$55,5,FALSE),IF(Formular!$E$7='Biwi BA HR(S)Ge '!$H$1,VLOOKUP(Formular!J49,'Biwi BA HR(S)Ge '!$A$5:$E$55,5,FALSE),IF(Formular!$E$7='Biwi BA GyGe'!$H$1,VLOOKUP(Formular!J49,'Biwi BA GyGe'!$A$5:$E$54,5,FALSE),IF(Formular!$E$7='Biwi BA BK'!$H$1,VLOOKUP(Formular!J49,'Biwi BA BK'!$A$5:$E$56,5,FALSE),IF(Formular!$E$7='Biwi BA BK Bautechnik'!$H$1,VLOOKUP(Formular!J49,'Biwi BA BK Bautechnik'!$A$5:$E$56,5,FALSE)))))),""))</f>
        <v/>
      </c>
      <c r="O49" s="37"/>
      <c r="P49" s="2"/>
    </row>
    <row r="50" spans="2:16" x14ac:dyDescent="0.25">
      <c r="B50" s="140"/>
      <c r="C50" s="141"/>
      <c r="D50" s="39"/>
      <c r="E50" s="9"/>
      <c r="F50" s="10"/>
      <c r="G50" s="36"/>
      <c r="H50" s="34"/>
      <c r="I50" s="14" t="str">
        <f>LEFT(IF(H50&gt;0,IF(Formular!$E$7='Biwi BA GS'!$H$1,VLOOKUP(Formular!H50,'Biwi BA GS'!$A$5:$E$55,3,FALSE),IF(Formular!$E$7='Biwi BA HR(S)Ge '!$H$1,VLOOKUP(Formular!H50,'Biwi BA HR(S)Ge '!$A$5:$E$55,3,FALSE),IF(Formular!$E$7='Biwi BA GyGe'!$H$1,VLOOKUP(Formular!H50,'Biwi BA GyGe'!$A$5:$E$54,3,FALSE),IF(Formular!$E$7='Biwi BA BK'!$H$1,VLOOKUP(Formular!H50,'Biwi BA BK'!$A$5:$E$56,3,FALSE),IF(Formular!$E$7='Biwi BA BK Bautechnik'!$H$1,VLOOKUP(Formular!H50,'Biwi BA BK Bautechnik'!$A$5:$E$56,3,FALSE)))))),""),45)</f>
        <v/>
      </c>
      <c r="J50" s="11"/>
      <c r="K50" s="156" t="str">
        <f>IF(J50&gt;0,IF(Formular!$E$7='Biwi BA GS'!$H$1,LEFT(TEXT(VLOOKUP(J50,'Biwi BA GS'!$A$5:$E$55,2,FALSE),0)&amp;"/"&amp;TEXT(VLOOKUP(J50,'Biwi BA GS'!$A$5:$E$55,3,FALSE),0),45),IF(Formular!$E$7='Biwi BA HR(S)Ge '!$H$1,LEFT(TEXT(VLOOKUP(J50,'Biwi BA HR(S)Ge '!$A$5:$E$55,2,FALSE),0)&amp;"/"&amp;TEXT(VLOOKUP(J50,'Biwi BA HR(S)Ge '!$A$5:$E$55,3,FALSE),0),45),IF(Formular!$E$7='Biwi BA GyGe'!$H$1,LEFT(TEXT(VLOOKUP(J50,'Biwi BA GyGe'!$A$5:$E$54,2,FALSE),0)&amp;"/"&amp;TEXT(VLOOKUP(J50,'Biwi BA GyGe'!$A$5:$E$54,3,FALSE),0),45),IF(Formular!$E$7='Biwi BA BK'!$H$1,LEFT(TEXT(VLOOKUP(J50,'Biwi BA BK'!$A$5:$E$56,2,FALSE),0)&amp;"/"&amp;TEXT(VLOOKUP(J50,'Biwi BA BK'!$A$5:$E$56,3,FALSE),0),45),IF(Formular!$E$7='Biwi BA BK Bautechnik'!$H$1,LEFT(TEXT(VLOOKUP(J50,'Biwi BA BK Bautechnik'!$A$5:$E$56,2,FALSE),0)&amp;"/"&amp;TEXT(VLOOKUP(J50,'Biwi BA BK Bautechnik'!$A$5:$E$56,3,FALSE),0),45)))))),"")</f>
        <v/>
      </c>
      <c r="L50" s="157"/>
      <c r="M50" s="39" t="s">
        <v>26</v>
      </c>
      <c r="N50" s="7" t="str">
        <f>IF(OR(J50="",M50="A",M50="B",M50="C",M50="D"),"",IF(J50&gt;0,IF(Formular!$E$7='Biwi BA GS'!$H$1,VLOOKUP(Formular!J50,'Biwi BA GS'!$A$5:$E$55,5,FALSE),IF(Formular!$E$7='Biwi BA HR(S)Ge '!$H$1,VLOOKUP(Formular!J50,'Biwi BA HR(S)Ge '!$A$5:$E$55,5,FALSE),IF(Formular!$E$7='Biwi BA GyGe'!$H$1,VLOOKUP(Formular!J50,'Biwi BA GyGe'!$A$5:$E$54,5,FALSE),IF(Formular!$E$7='Biwi BA BK'!$H$1,VLOOKUP(Formular!J50,'Biwi BA BK'!$A$5:$E$56,5,FALSE),IF(Formular!$E$7='Biwi BA BK Bautechnik'!$H$1,VLOOKUP(Formular!J50,'Biwi BA BK Bautechnik'!$A$5:$E$56,5,FALSE)))))),""))</f>
        <v/>
      </c>
      <c r="O50" s="37"/>
      <c r="P50" s="2"/>
    </row>
    <row r="51" spans="2:16" x14ac:dyDescent="0.25">
      <c r="B51" s="140"/>
      <c r="C51" s="141"/>
      <c r="D51" s="39"/>
      <c r="E51" s="9"/>
      <c r="F51" s="10"/>
      <c r="G51" s="36"/>
      <c r="H51" s="34"/>
      <c r="I51" s="14" t="str">
        <f>LEFT(IF(H51&gt;0,IF(Formular!$E$7='Biwi BA GS'!$H$1,VLOOKUP(Formular!H51,'Biwi BA GS'!$A$5:$E$55,3,FALSE),IF(Formular!$E$7='Biwi BA HR(S)Ge '!$H$1,VLOOKUP(Formular!H51,'Biwi BA HR(S)Ge '!$A$5:$E$55,3,FALSE),IF(Formular!$E$7='Biwi BA GyGe'!$H$1,VLOOKUP(Formular!H51,'Biwi BA GyGe'!$A$5:$E$54,3,FALSE),IF(Formular!$E$7='Biwi BA BK'!$H$1,VLOOKUP(Formular!H51,'Biwi BA BK'!$A$5:$E$56,3,FALSE),IF(Formular!$E$7='Biwi BA BK Bautechnik'!$H$1,VLOOKUP(Formular!H51,'Biwi BA BK Bautechnik'!$A$5:$E$56,3,FALSE)))))),""),45)</f>
        <v/>
      </c>
      <c r="J51" s="11"/>
      <c r="K51" s="156" t="str">
        <f>IF(J51&gt;0,IF(Formular!$E$7='Biwi BA GS'!$H$1,LEFT(TEXT(VLOOKUP(J51,'Biwi BA GS'!$A$5:$E$55,2,FALSE),0)&amp;"/"&amp;TEXT(VLOOKUP(J51,'Biwi BA GS'!$A$5:$E$55,3,FALSE),0),45),IF(Formular!$E$7='Biwi BA HR(S)Ge '!$H$1,LEFT(TEXT(VLOOKUP(J51,'Biwi BA HR(S)Ge '!$A$5:$E$55,2,FALSE),0)&amp;"/"&amp;TEXT(VLOOKUP(J51,'Biwi BA HR(S)Ge '!$A$5:$E$55,3,FALSE),0),45),IF(Formular!$E$7='Biwi BA GyGe'!$H$1,LEFT(TEXT(VLOOKUP(J51,'Biwi BA GyGe'!$A$5:$E$54,2,FALSE),0)&amp;"/"&amp;TEXT(VLOOKUP(J51,'Biwi BA GyGe'!$A$5:$E$54,3,FALSE),0),45),IF(Formular!$E$7='Biwi BA BK'!$H$1,LEFT(TEXT(VLOOKUP(J51,'Biwi BA BK'!$A$5:$E$56,2,FALSE),0)&amp;"/"&amp;TEXT(VLOOKUP(J51,'Biwi BA BK'!$A$5:$E$56,3,FALSE),0),45),IF(Formular!$E$7='Biwi BA BK Bautechnik'!$H$1,LEFT(TEXT(VLOOKUP(J51,'Biwi BA BK Bautechnik'!$A$5:$E$56,2,FALSE),0)&amp;"/"&amp;TEXT(VLOOKUP(J51,'Biwi BA BK Bautechnik'!$A$5:$E$56,3,FALSE),0),45)))))),"")</f>
        <v/>
      </c>
      <c r="L51" s="157"/>
      <c r="M51" s="39" t="s">
        <v>26</v>
      </c>
      <c r="N51" s="7" t="str">
        <f>IF(OR(J51="",M51="A",M51="B",M51="C",M51="D"),"",IF(J51&gt;0,IF(Formular!$E$7='Biwi BA GS'!$H$1,VLOOKUP(Formular!J51,'Biwi BA GS'!$A$5:$E$55,5,FALSE),IF(Formular!$E$7='Biwi BA HR(S)Ge '!$H$1,VLOOKUP(Formular!J51,'Biwi BA HR(S)Ge '!$A$5:$E$55,5,FALSE),IF(Formular!$E$7='Biwi BA GyGe'!$H$1,VLOOKUP(Formular!J51,'Biwi BA GyGe'!$A$5:$E$54,5,FALSE),IF(Formular!$E$7='Biwi BA BK'!$H$1,VLOOKUP(Formular!J51,'Biwi BA BK'!$A$5:$E$56,5,FALSE),IF(Formular!$E$7='Biwi BA BK Bautechnik'!$H$1,VLOOKUP(Formular!J51,'Biwi BA BK Bautechnik'!$A$5:$E$56,5,FALSE)))))),""))</f>
        <v/>
      </c>
      <c r="O51" s="37"/>
      <c r="P51" s="2"/>
    </row>
    <row r="52" spans="2:16" x14ac:dyDescent="0.25">
      <c r="B52" s="140"/>
      <c r="C52" s="141"/>
      <c r="D52" s="39"/>
      <c r="E52" s="9"/>
      <c r="F52" s="10"/>
      <c r="G52" s="36"/>
      <c r="H52" s="34"/>
      <c r="I52" s="14" t="str">
        <f>LEFT(IF(H52&gt;0,IF(Formular!$E$7='Biwi BA GS'!$H$1,VLOOKUP(Formular!H52,'Biwi BA GS'!$A$5:$E$55,3,FALSE),IF(Formular!$E$7='Biwi BA HR(S)Ge '!$H$1,VLOOKUP(Formular!H52,'Biwi BA HR(S)Ge '!$A$5:$E$55,3,FALSE),IF(Formular!$E$7='Biwi BA GyGe'!$H$1,VLOOKUP(Formular!H52,'Biwi BA GyGe'!$A$5:$E$54,3,FALSE),IF(Formular!$E$7='Biwi BA BK'!$H$1,VLOOKUP(Formular!H52,'Biwi BA BK'!$A$5:$E$56,3,FALSE),IF(Formular!$E$7='Biwi BA BK Bautechnik'!$H$1,VLOOKUP(Formular!H52,'Biwi BA BK Bautechnik'!$A$5:$E$56,3,FALSE)))))),""),45)</f>
        <v/>
      </c>
      <c r="J52" s="11"/>
      <c r="K52" s="156" t="str">
        <f>IF(J52&gt;0,IF(Formular!$E$7='Biwi BA GS'!$H$1,LEFT(TEXT(VLOOKUP(J52,'Biwi BA GS'!$A$5:$E$55,2,FALSE),0)&amp;"/"&amp;TEXT(VLOOKUP(J52,'Biwi BA GS'!$A$5:$E$55,3,FALSE),0),45),IF(Formular!$E$7='Biwi BA HR(S)Ge '!$H$1,LEFT(TEXT(VLOOKUP(J52,'Biwi BA HR(S)Ge '!$A$5:$E$55,2,FALSE),0)&amp;"/"&amp;TEXT(VLOOKUP(J52,'Biwi BA HR(S)Ge '!$A$5:$E$55,3,FALSE),0),45),IF(Formular!$E$7='Biwi BA GyGe'!$H$1,LEFT(TEXT(VLOOKUP(J52,'Biwi BA GyGe'!$A$5:$E$54,2,FALSE),0)&amp;"/"&amp;TEXT(VLOOKUP(J52,'Biwi BA GyGe'!$A$5:$E$54,3,FALSE),0),45),IF(Formular!$E$7='Biwi BA BK'!$H$1,LEFT(TEXT(VLOOKUP(J52,'Biwi BA BK'!$A$5:$E$56,2,FALSE),0)&amp;"/"&amp;TEXT(VLOOKUP(J52,'Biwi BA BK'!$A$5:$E$56,3,FALSE),0),45),IF(Formular!$E$7='Biwi BA BK Bautechnik'!$H$1,LEFT(TEXT(VLOOKUP(J52,'Biwi BA BK Bautechnik'!$A$5:$E$56,2,FALSE),0)&amp;"/"&amp;TEXT(VLOOKUP(J52,'Biwi BA BK Bautechnik'!$A$5:$E$56,3,FALSE),0),45)))))),"")</f>
        <v/>
      </c>
      <c r="L52" s="157"/>
      <c r="M52" s="39" t="s">
        <v>26</v>
      </c>
      <c r="N52" s="7" t="str">
        <f>IF(OR(J52="",M52="A",M52="B",M52="C",M52="D"),"",IF(J52&gt;0,IF(Formular!$E$7='Biwi BA GS'!$H$1,VLOOKUP(Formular!J52,'Biwi BA GS'!$A$5:$E$55,5,FALSE),IF(Formular!$E$7='Biwi BA HR(S)Ge '!$H$1,VLOOKUP(Formular!J52,'Biwi BA HR(S)Ge '!$A$5:$E$55,5,FALSE),IF(Formular!$E$7='Biwi BA GyGe'!$H$1,VLOOKUP(Formular!J52,'Biwi BA GyGe'!$A$5:$E$54,5,FALSE),IF(Formular!$E$7='Biwi BA BK'!$H$1,VLOOKUP(Formular!J52,'Biwi BA BK'!$A$5:$E$56,5,FALSE),IF(Formular!$E$7='Biwi BA BK Bautechnik'!$H$1,VLOOKUP(Formular!J52,'Biwi BA BK Bautechnik'!$A$5:$E$56,5,FALSE)))))),""))</f>
        <v/>
      </c>
      <c r="O52" s="37"/>
      <c r="P52" s="2"/>
    </row>
    <row r="53" spans="2:16" x14ac:dyDescent="0.25">
      <c r="B53" s="140"/>
      <c r="C53" s="141"/>
      <c r="D53" s="39"/>
      <c r="E53" s="9"/>
      <c r="F53" s="10"/>
      <c r="G53" s="36"/>
      <c r="H53" s="34"/>
      <c r="I53" s="14" t="str">
        <f>LEFT(IF(H53&gt;0,IF(Formular!$E$7='Biwi BA GS'!$H$1,VLOOKUP(Formular!H53,'Biwi BA GS'!$A$5:$E$55,3,FALSE),IF(Formular!$E$7='Biwi BA HR(S)Ge '!$H$1,VLOOKUP(Formular!H53,'Biwi BA HR(S)Ge '!$A$5:$E$55,3,FALSE),IF(Formular!$E$7='Biwi BA GyGe'!$H$1,VLOOKUP(Formular!H53,'Biwi BA GyGe'!$A$5:$E$54,3,FALSE),IF(Formular!$E$7='Biwi BA BK'!$H$1,VLOOKUP(Formular!H53,'Biwi BA BK'!$A$5:$E$56,3,FALSE),IF(Formular!$E$7='Biwi BA BK Bautechnik'!$H$1,VLOOKUP(Formular!H53,'Biwi BA BK Bautechnik'!$A$5:$E$56,3,FALSE)))))),""),45)</f>
        <v/>
      </c>
      <c r="J53" s="11"/>
      <c r="K53" s="156" t="str">
        <f>IF(J53&gt;0,IF(Formular!$E$7='Biwi BA GS'!$H$1,LEFT(TEXT(VLOOKUP(J53,'Biwi BA GS'!$A$5:$E$55,2,FALSE),0)&amp;"/"&amp;TEXT(VLOOKUP(J53,'Biwi BA GS'!$A$5:$E$55,3,FALSE),0),45),IF(Formular!$E$7='Biwi BA HR(S)Ge '!$H$1,LEFT(TEXT(VLOOKUP(J53,'Biwi BA HR(S)Ge '!$A$5:$E$55,2,FALSE),0)&amp;"/"&amp;TEXT(VLOOKUP(J53,'Biwi BA HR(S)Ge '!$A$5:$E$55,3,FALSE),0),45),IF(Formular!$E$7='Biwi BA GyGe'!$H$1,LEFT(TEXT(VLOOKUP(J53,'Biwi BA GyGe'!$A$5:$E$54,2,FALSE),0)&amp;"/"&amp;TEXT(VLOOKUP(J53,'Biwi BA GyGe'!$A$5:$E$54,3,FALSE),0),45),IF(Formular!$E$7='Biwi BA BK'!$H$1,LEFT(TEXT(VLOOKUP(J53,'Biwi BA BK'!$A$5:$E$56,2,FALSE),0)&amp;"/"&amp;TEXT(VLOOKUP(J53,'Biwi BA BK'!$A$5:$E$56,3,FALSE),0),45),IF(Formular!$E$7='Biwi BA BK Bautechnik'!$H$1,LEFT(TEXT(VLOOKUP(J53,'Biwi BA BK Bautechnik'!$A$5:$E$56,2,FALSE),0)&amp;"/"&amp;TEXT(VLOOKUP(J53,'Biwi BA BK Bautechnik'!$A$5:$E$56,3,FALSE),0),45)))))),"")</f>
        <v/>
      </c>
      <c r="L53" s="157"/>
      <c r="M53" s="39" t="s">
        <v>26</v>
      </c>
      <c r="N53" s="7" t="str">
        <f>IF(OR(J53="",M53="A",M53="B",M53="C",M53="D"),"",IF(J53&gt;0,IF(Formular!$E$7='Biwi BA GS'!$H$1,VLOOKUP(Formular!J53,'Biwi BA GS'!$A$5:$E$55,5,FALSE),IF(Formular!$E$7='Biwi BA HR(S)Ge '!$H$1,VLOOKUP(Formular!J53,'Biwi BA HR(S)Ge '!$A$5:$E$55,5,FALSE),IF(Formular!$E$7='Biwi BA GyGe'!$H$1,VLOOKUP(Formular!J53,'Biwi BA GyGe'!$A$5:$E$54,5,FALSE),IF(Formular!$E$7='Biwi BA BK'!$H$1,VLOOKUP(Formular!J53,'Biwi BA BK'!$A$5:$E$56,5,FALSE),IF(Formular!$E$7='Biwi BA BK Bautechnik'!$H$1,VLOOKUP(Formular!J53,'Biwi BA BK Bautechnik'!$A$5:$E$56,5,FALSE)))))),""))</f>
        <v/>
      </c>
      <c r="O53" s="37"/>
      <c r="P53" s="2"/>
    </row>
    <row r="54" spans="2:16" x14ac:dyDescent="0.25">
      <c r="B54" s="140"/>
      <c r="C54" s="141"/>
      <c r="D54" s="39"/>
      <c r="E54" s="9"/>
      <c r="F54" s="10"/>
      <c r="G54" s="36"/>
      <c r="H54" s="34"/>
      <c r="I54" s="14" t="str">
        <f>LEFT(IF(H54&gt;0,IF(Formular!$E$7='Biwi BA GS'!$H$1,VLOOKUP(Formular!H54,'Biwi BA GS'!$A$5:$E$55,3,FALSE),IF(Formular!$E$7='Biwi BA HR(S)Ge '!$H$1,VLOOKUP(Formular!H54,'Biwi BA HR(S)Ge '!$A$5:$E$55,3,FALSE),IF(Formular!$E$7='Biwi BA GyGe'!$H$1,VLOOKUP(Formular!H54,'Biwi BA GyGe'!$A$5:$E$54,3,FALSE),IF(Formular!$E$7='Biwi BA BK'!$H$1,VLOOKUP(Formular!H54,'Biwi BA BK'!$A$5:$E$56,3,FALSE),IF(Formular!$E$7='Biwi BA BK Bautechnik'!$H$1,VLOOKUP(Formular!H54,'Biwi BA BK Bautechnik'!$A$5:$E$56,3,FALSE)))))),""),45)</f>
        <v/>
      </c>
      <c r="J54" s="11"/>
      <c r="K54" s="156" t="str">
        <f>IF(J54&gt;0,IF(Formular!$E$7='Biwi BA GS'!$H$1,LEFT(TEXT(VLOOKUP(J54,'Biwi BA GS'!$A$5:$E$55,2,FALSE),0)&amp;"/"&amp;TEXT(VLOOKUP(J54,'Biwi BA GS'!$A$5:$E$55,3,FALSE),0),45),IF(Formular!$E$7='Biwi BA HR(S)Ge '!$H$1,LEFT(TEXT(VLOOKUP(J54,'Biwi BA HR(S)Ge '!$A$5:$E$55,2,FALSE),0)&amp;"/"&amp;TEXT(VLOOKUP(J54,'Biwi BA HR(S)Ge '!$A$5:$E$55,3,FALSE),0),45),IF(Formular!$E$7='Biwi BA GyGe'!$H$1,LEFT(TEXT(VLOOKUP(J54,'Biwi BA GyGe'!$A$5:$E$54,2,FALSE),0)&amp;"/"&amp;TEXT(VLOOKUP(J54,'Biwi BA GyGe'!$A$5:$E$54,3,FALSE),0),45),IF(Formular!$E$7='Biwi BA BK'!$H$1,LEFT(TEXT(VLOOKUP(J54,'Biwi BA BK'!$A$5:$E$56,2,FALSE),0)&amp;"/"&amp;TEXT(VLOOKUP(J54,'Biwi BA BK'!$A$5:$E$56,3,FALSE),0),45),IF(Formular!$E$7='Biwi BA BK Bautechnik'!$H$1,LEFT(TEXT(VLOOKUP(J54,'Biwi BA BK Bautechnik'!$A$5:$E$56,2,FALSE),0)&amp;"/"&amp;TEXT(VLOOKUP(J54,'Biwi BA BK Bautechnik'!$A$5:$E$56,3,FALSE),0),45)))))),"")</f>
        <v/>
      </c>
      <c r="L54" s="157"/>
      <c r="M54" s="39" t="s">
        <v>26</v>
      </c>
      <c r="N54" s="7" t="str">
        <f>IF(OR(J54="",M54="A",M54="B",M54="C",M54="D"),"",IF(J54&gt;0,IF(Formular!$E$7='Biwi BA GS'!$H$1,VLOOKUP(Formular!J54,'Biwi BA GS'!$A$5:$E$55,5,FALSE),IF(Formular!$E$7='Biwi BA HR(S)Ge '!$H$1,VLOOKUP(Formular!J54,'Biwi BA HR(S)Ge '!$A$5:$E$55,5,FALSE),IF(Formular!$E$7='Biwi BA GyGe'!$H$1,VLOOKUP(Formular!J54,'Biwi BA GyGe'!$A$5:$E$54,5,FALSE),IF(Formular!$E$7='Biwi BA BK'!$H$1,VLOOKUP(Formular!J54,'Biwi BA BK'!$A$5:$E$56,5,FALSE),IF(Formular!$E$7='Biwi BA BK Bautechnik'!$H$1,VLOOKUP(Formular!J54,'Biwi BA BK Bautechnik'!$A$5:$E$56,5,FALSE)))))),""))</f>
        <v/>
      </c>
      <c r="O54" s="37"/>
      <c r="P54" s="2"/>
    </row>
    <row r="55" spans="2:16" x14ac:dyDescent="0.25">
      <c r="B55" s="140"/>
      <c r="C55" s="141"/>
      <c r="D55" s="39"/>
      <c r="E55" s="9"/>
      <c r="F55" s="10"/>
      <c r="G55" s="36"/>
      <c r="H55" s="34"/>
      <c r="I55" s="14" t="str">
        <f>LEFT(IF(H55&gt;0,IF(Formular!$E$7='Biwi BA GS'!$H$1,VLOOKUP(Formular!H55,'Biwi BA GS'!$A$5:$E$55,3,FALSE),IF(Formular!$E$7='Biwi BA HR(S)Ge '!$H$1,VLOOKUP(Formular!H55,'Biwi BA HR(S)Ge '!$A$5:$E$55,3,FALSE),IF(Formular!$E$7='Biwi BA GyGe'!$H$1,VLOOKUP(Formular!H55,'Biwi BA GyGe'!$A$5:$E$54,3,FALSE),IF(Formular!$E$7='Biwi BA BK'!$H$1,VLOOKUP(Formular!H55,'Biwi BA BK'!$A$5:$E$56,3,FALSE),IF(Formular!$E$7='Biwi BA BK Bautechnik'!$H$1,VLOOKUP(Formular!H55,'Biwi BA BK Bautechnik'!$A$5:$E$56,3,FALSE)))))),""),45)</f>
        <v/>
      </c>
      <c r="J55" s="11"/>
      <c r="K55" s="156" t="str">
        <f>IF(J55&gt;0,IF(Formular!$E$7='Biwi BA GS'!$H$1,LEFT(TEXT(VLOOKUP(J55,'Biwi BA GS'!$A$5:$E$55,2,FALSE),0)&amp;"/"&amp;TEXT(VLOOKUP(J55,'Biwi BA GS'!$A$5:$E$55,3,FALSE),0),45),IF(Formular!$E$7='Biwi BA HR(S)Ge '!$H$1,LEFT(TEXT(VLOOKUP(J55,'Biwi BA HR(S)Ge '!$A$5:$E$55,2,FALSE),0)&amp;"/"&amp;TEXT(VLOOKUP(J55,'Biwi BA HR(S)Ge '!$A$5:$E$55,3,FALSE),0),45),IF(Formular!$E$7='Biwi BA GyGe'!$H$1,LEFT(TEXT(VLOOKUP(J55,'Biwi BA GyGe'!$A$5:$E$54,2,FALSE),0)&amp;"/"&amp;TEXT(VLOOKUP(J55,'Biwi BA GyGe'!$A$5:$E$54,3,FALSE),0),45),IF(Formular!$E$7='Biwi BA BK'!$H$1,LEFT(TEXT(VLOOKUP(J55,'Biwi BA BK'!$A$5:$E$56,2,FALSE),0)&amp;"/"&amp;TEXT(VLOOKUP(J55,'Biwi BA BK'!$A$5:$E$56,3,FALSE),0),45),IF(Formular!$E$7='Biwi BA BK Bautechnik'!$H$1,LEFT(TEXT(VLOOKUP(J55,'Biwi BA BK Bautechnik'!$A$5:$E$56,2,FALSE),0)&amp;"/"&amp;TEXT(VLOOKUP(J55,'Biwi BA BK Bautechnik'!$A$5:$E$56,3,FALSE),0),45)))))),"")</f>
        <v/>
      </c>
      <c r="L55" s="157"/>
      <c r="M55" s="39" t="s">
        <v>26</v>
      </c>
      <c r="N55" s="7" t="str">
        <f>IF(OR(J55="",M55="A",M55="B",M55="C",M55="D"),"",IF(J55&gt;0,IF(Formular!$E$7='Biwi BA GS'!$H$1,VLOOKUP(Formular!J55,'Biwi BA GS'!$A$5:$E$55,5,FALSE),IF(Formular!$E$7='Biwi BA HR(S)Ge '!$H$1,VLOOKUP(Formular!J55,'Biwi BA HR(S)Ge '!$A$5:$E$55,5,FALSE),IF(Formular!$E$7='Biwi BA GyGe'!$H$1,VLOOKUP(Formular!J55,'Biwi BA GyGe'!$A$5:$E$54,5,FALSE),IF(Formular!$E$7='Biwi BA BK'!$H$1,VLOOKUP(Formular!J55,'Biwi BA BK'!$A$5:$E$56,5,FALSE),IF(Formular!$E$7='Biwi BA BK Bautechnik'!$H$1,VLOOKUP(Formular!J55,'Biwi BA BK Bautechnik'!$A$5:$E$56,5,FALSE)))))),""))</f>
        <v/>
      </c>
      <c r="O55" s="37"/>
      <c r="P55" s="2"/>
    </row>
    <row r="56" spans="2:16" ht="16.5" thickBot="1" x14ac:dyDescent="0.3">
      <c r="B56" s="140"/>
      <c r="C56" s="141"/>
      <c r="D56" s="39"/>
      <c r="E56" s="9"/>
      <c r="F56" s="10"/>
      <c r="G56" s="36"/>
      <c r="H56" s="34"/>
      <c r="I56" s="14" t="str">
        <f>LEFT(IF(H56&gt;0,IF(Formular!$E$7='Biwi BA GS'!$H$1,VLOOKUP(Formular!H56,'Biwi BA GS'!$A$5:$E$55,3,FALSE),IF(Formular!$E$7='Biwi BA HR(S)Ge '!$H$1,VLOOKUP(Formular!H56,'Biwi BA HR(S)Ge '!$A$5:$E$55,3,FALSE),IF(Formular!$E$7='Biwi BA GyGe'!$H$1,VLOOKUP(Formular!H56,'Biwi BA GyGe'!$A$5:$E$54,3,FALSE),IF(Formular!$E$7='Biwi BA BK'!$H$1,VLOOKUP(Formular!H56,'Biwi BA BK'!$A$5:$E$56,3,FALSE),IF(Formular!$E$7='Biwi BA BK Bautechnik'!$H$1,VLOOKUP(Formular!H56,'Biwi BA BK Bautechnik'!$A$5:$E$56,3,FALSE)))))),""),45)</f>
        <v/>
      </c>
      <c r="J56" s="12"/>
      <c r="K56" s="156" t="str">
        <f>IF(J56&gt;0,IF(Formular!$E$7='Biwi BA GS'!$H$1,LEFT(TEXT(VLOOKUP(J56,'Biwi BA GS'!$A$5:$E$55,2,FALSE),0)&amp;"/"&amp;TEXT(VLOOKUP(J56,'Biwi BA GS'!$A$5:$E$55,3,FALSE),0),45),IF(Formular!$E$7='Biwi BA HR(S)Ge '!$H$1,LEFT(TEXT(VLOOKUP(J56,'Biwi BA HR(S)Ge '!$A$5:$E$55,2,FALSE),0)&amp;"/"&amp;TEXT(VLOOKUP(J56,'Biwi BA HR(S)Ge '!$A$5:$E$55,3,FALSE),0),45),IF(Formular!$E$7='Biwi BA GyGe'!$H$1,LEFT(TEXT(VLOOKUP(J56,'Biwi BA GyGe'!$A$5:$E$54,2,FALSE),0)&amp;"/"&amp;TEXT(VLOOKUP(J56,'Biwi BA GyGe'!$A$5:$E$54,3,FALSE),0),45),IF(Formular!$E$7='Biwi BA BK'!$H$1,LEFT(TEXT(VLOOKUP(J56,'Biwi BA BK'!$A$5:$E$56,2,FALSE),0)&amp;"/"&amp;TEXT(VLOOKUP(J56,'Biwi BA BK'!$A$5:$E$56,3,FALSE),0),45),IF(Formular!$E$7='Biwi BA BK Bautechnik'!$H$1,LEFT(TEXT(VLOOKUP(J56,'Biwi BA BK Bautechnik'!$A$5:$E$56,2,FALSE),0)&amp;"/"&amp;TEXT(VLOOKUP(J56,'Biwi BA BK Bautechnik'!$A$5:$E$56,3,FALSE),0),45)))))),"")</f>
        <v/>
      </c>
      <c r="L56" s="157"/>
      <c r="M56" s="39" t="s">
        <v>26</v>
      </c>
      <c r="N56" s="7" t="str">
        <f>IF(OR(J56="",M56="A",M56="B",M56="C",M56="D"),"",IF(J56&gt;0,IF(Formular!$E$7='Biwi BA GS'!$H$1,VLOOKUP(Formular!J56,'Biwi BA GS'!$A$5:$E$55,5,FALSE),IF(Formular!$E$7='Biwi BA HR(S)Ge '!$H$1,VLOOKUP(Formular!J56,'Biwi BA HR(S)Ge '!$A$5:$E$55,5,FALSE),IF(Formular!$E$7='Biwi BA GyGe'!$H$1,VLOOKUP(Formular!J56,'Biwi BA GyGe'!$A$5:$E$54,5,FALSE),IF(Formular!$E$7='Biwi BA BK'!$H$1,VLOOKUP(Formular!J56,'Biwi BA BK'!$A$5:$E$56,5,FALSE),IF(Formular!$E$7='Biwi BA BK Bautechnik'!$H$1,VLOOKUP(Formular!J56,'Biwi BA BK Bautechnik'!$A$5:$E$56,5,FALSE)))))),""))</f>
        <v/>
      </c>
      <c r="O56" s="38"/>
      <c r="P56" s="13"/>
    </row>
    <row r="57" spans="2:16" ht="33.75" customHeight="1" x14ac:dyDescent="0.25">
      <c r="B57" s="134" t="s">
        <v>32</v>
      </c>
      <c r="C57" s="135"/>
      <c r="D57" s="135"/>
      <c r="E57" s="135"/>
      <c r="F57" s="135"/>
      <c r="G57" s="135"/>
      <c r="H57" s="135"/>
      <c r="I57" s="136"/>
      <c r="J57" s="160" t="s">
        <v>1</v>
      </c>
      <c r="K57" s="161"/>
      <c r="L57" s="161"/>
      <c r="M57" s="161"/>
      <c r="N57" s="25">
        <f>SUM(SUMIF($M$13:$M$56,"Ja",$N$13:$N$56))</f>
        <v>0</v>
      </c>
      <c r="O57" s="162" t="s">
        <v>24</v>
      </c>
      <c r="P57" s="163"/>
    </row>
    <row r="58" spans="2:16" ht="30" customHeight="1" x14ac:dyDescent="0.25">
      <c r="B58" s="137"/>
      <c r="C58" s="138"/>
      <c r="D58" s="138"/>
      <c r="E58" s="138"/>
      <c r="F58" s="138"/>
      <c r="G58" s="138"/>
      <c r="H58" s="138"/>
      <c r="I58" s="139"/>
      <c r="J58" s="152" t="s">
        <v>31</v>
      </c>
      <c r="K58" s="153"/>
      <c r="L58" s="154"/>
      <c r="M58" s="128" t="str">
        <f>IF(E7=STG!A1,"Bitte wählen Sie einen Studiengang aus!",IF(N57*P7/(VLOOKUP($E$7,STG!$A$3:$B$7,2,FALSE))&gt;=4.5,"Bewerbung/Einschreibung in das 6. Fachsemester möglich.",IF(N57*P7/(VLOOKUP($E$7,STG!$A$3:$B$7,2,FALSE))&gt;=3.5,"Bewerbung/Einschreibung in das 5. Fachsemester möglich.",IF(N57*P7/(VLOOKUP($E$7,STG!$A$3:$B$7,2,FALSE))&gt;=2.5,"Bewerbung/Einschreibung in das 4. Fachsemester möglich.",IF(N57*P7/(VLOOKUP($E$7,STG!$A$3:$B$7,2,FALSE))&gt;=1.5,"Bewerbung/Einschreibung in das 3. Fachsemester möglich.",IF(N57*P7/(VLOOKUP($E$7,STG!$A$3:$B$7,2,FALSE))&gt;=0.5,"Bewerbung/Einschreibung in das 2. Fachsemester möglich.",IF(N57*P7/(VLOOKUP($E$7,STG!$A$3:$B$7,2,FALSE))&gt;=0,"Bewerbung/Einschreibung in das 1. Fachsemester möglich.")))))))</f>
        <v>Bitte wählen Sie einen Studiengang aus!</v>
      </c>
      <c r="N58" s="129"/>
      <c r="O58" s="129"/>
      <c r="P58" s="130"/>
    </row>
    <row r="59" spans="2:16" ht="24.75" customHeight="1" thickBot="1" x14ac:dyDescent="0.3">
      <c r="B59" s="220" t="s">
        <v>33</v>
      </c>
      <c r="C59" s="221"/>
      <c r="D59" s="221"/>
      <c r="E59" s="221"/>
      <c r="F59" s="221"/>
      <c r="G59" s="221"/>
      <c r="H59" s="221"/>
      <c r="I59" s="222"/>
      <c r="J59" s="149" t="str">
        <f>IF(E7=STG!A1,"",+TEXT(N57,"0")&amp;" x "&amp;TEXT(P7,"0")&amp;" : "&amp;TEXT(VLOOKUP($E$7,STG!$A$3:$B$7,2,FALSE),"00")&amp;" = "&amp;TEXT(N57*P7/(VLOOKUP($E$7,STG!$A$3:$B$7,2,FALSE)),"0,00")&amp;" Semester")</f>
        <v/>
      </c>
      <c r="K59" s="150"/>
      <c r="L59" s="151"/>
      <c r="M59" s="131"/>
      <c r="N59" s="132"/>
      <c r="O59" s="132"/>
      <c r="P59" s="133"/>
    </row>
    <row r="60" spans="2:16" ht="12.6" customHeight="1" x14ac:dyDescent="0.25">
      <c r="B60" s="26"/>
      <c r="E60" s="26"/>
      <c r="F60" s="26"/>
      <c r="G60" s="26"/>
      <c r="H60" s="26"/>
      <c r="I60" s="26"/>
      <c r="J60" s="23"/>
      <c r="K60" s="23"/>
      <c r="L60" s="23"/>
      <c r="M60" s="22"/>
      <c r="N60" s="22"/>
      <c r="O60" s="22"/>
      <c r="P60" s="22"/>
    </row>
    <row r="61" spans="2:16" ht="15" customHeight="1" x14ac:dyDescent="0.25">
      <c r="B61" s="30" t="s">
        <v>48</v>
      </c>
      <c r="C61" s="30"/>
      <c r="D61" s="30"/>
      <c r="E61" s="30"/>
      <c r="F61" s="142" t="s">
        <v>39</v>
      </c>
      <c r="G61" s="142"/>
      <c r="H61" s="142"/>
      <c r="I61" s="142"/>
      <c r="J61" s="142" t="s">
        <v>40</v>
      </c>
      <c r="K61" s="142"/>
      <c r="L61" s="142"/>
      <c r="M61" s="142"/>
      <c r="N61" s="142"/>
      <c r="O61" s="142"/>
      <c r="P61" s="30"/>
    </row>
    <row r="62" spans="2:16" ht="15" customHeight="1" x14ac:dyDescent="0.25">
      <c r="B62" s="30"/>
      <c r="C62" s="30"/>
      <c r="D62" s="30"/>
      <c r="E62" s="30"/>
      <c r="F62" s="142" t="s">
        <v>41</v>
      </c>
      <c r="G62" s="142"/>
      <c r="H62" s="142"/>
      <c r="I62" s="142"/>
      <c r="J62" s="142" t="s">
        <v>42</v>
      </c>
      <c r="K62" s="142"/>
      <c r="L62" s="142"/>
      <c r="M62" s="142"/>
      <c r="N62" s="142"/>
      <c r="O62" s="142"/>
      <c r="P62" s="30"/>
    </row>
    <row r="63" spans="2:16" ht="15" customHeight="1" x14ac:dyDescent="0.25">
      <c r="P63" s="30"/>
    </row>
    <row r="64" spans="2:16" ht="15" customHeight="1" x14ac:dyDescent="0.25">
      <c r="B64" s="142" t="s">
        <v>49</v>
      </c>
      <c r="C64" s="142"/>
      <c r="D64" s="142"/>
      <c r="F64" s="29"/>
      <c r="G64" s="29"/>
      <c r="H64" s="29"/>
      <c r="I64" s="29"/>
      <c r="J64" s="29"/>
      <c r="K64" s="29"/>
      <c r="L64" s="29"/>
      <c r="M64" s="29"/>
      <c r="N64" s="29"/>
      <c r="O64" s="29"/>
      <c r="P64" s="30"/>
    </row>
    <row r="65" spans="1:16" ht="15" customHeight="1" x14ac:dyDescent="0.25">
      <c r="B65" t="s">
        <v>72</v>
      </c>
      <c r="C65" s="219" t="s">
        <v>73</v>
      </c>
      <c r="D65" s="219"/>
      <c r="E65" s="155" t="s">
        <v>74</v>
      </c>
      <c r="F65" s="155"/>
      <c r="G65" s="59" t="s">
        <v>75</v>
      </c>
    </row>
    <row r="66" spans="1:16" ht="15" customHeight="1" x14ac:dyDescent="0.25">
      <c r="P66" s="32"/>
    </row>
    <row r="67" spans="1:16" x14ac:dyDescent="0.25">
      <c r="B67" s="30" t="s">
        <v>50</v>
      </c>
      <c r="C67" s="30"/>
      <c r="D67" s="30"/>
      <c r="E67" s="29"/>
      <c r="F67" s="29"/>
      <c r="G67" s="29"/>
      <c r="H67" s="29"/>
      <c r="I67" s="29"/>
      <c r="J67" s="29"/>
      <c r="K67" s="29"/>
      <c r="L67" s="29"/>
      <c r="P67" s="30"/>
    </row>
    <row r="68" spans="1:16" x14ac:dyDescent="0.25">
      <c r="B68" s="57" t="s">
        <v>2</v>
      </c>
      <c r="C68" s="57"/>
      <c r="D68" s="57"/>
      <c r="E68" s="57"/>
      <c r="F68" s="57"/>
      <c r="G68" s="57"/>
      <c r="H68" s="57"/>
      <c r="I68" s="57" t="s">
        <v>15</v>
      </c>
      <c r="J68" s="57"/>
      <c r="K68" s="57"/>
      <c r="M68" s="61" t="s">
        <v>106</v>
      </c>
      <c r="N68" s="4"/>
      <c r="O68" s="4"/>
      <c r="P68" s="30"/>
    </row>
    <row r="69" spans="1:16" x14ac:dyDescent="0.25">
      <c r="B69" s="144" t="s">
        <v>3</v>
      </c>
      <c r="C69" s="144"/>
      <c r="D69" s="144"/>
      <c r="E69" s="144"/>
      <c r="F69" s="144"/>
      <c r="G69" s="144"/>
      <c r="H69" s="144"/>
      <c r="I69" s="144" t="s">
        <v>4</v>
      </c>
      <c r="J69" s="144"/>
      <c r="K69" s="144"/>
      <c r="P69" s="56" t="s">
        <v>26</v>
      </c>
    </row>
    <row r="70" spans="1:16" x14ac:dyDescent="0.25">
      <c r="B70" s="27"/>
      <c r="C70" s="27"/>
      <c r="D70" s="27"/>
      <c r="E70" s="67"/>
      <c r="F70" s="67"/>
      <c r="G70" s="67"/>
      <c r="H70" s="67"/>
      <c r="I70" s="67"/>
      <c r="J70" s="67"/>
      <c r="K70" s="67"/>
      <c r="L70" s="67"/>
      <c r="M70" s="67"/>
      <c r="N70" s="67"/>
      <c r="O70" s="67"/>
    </row>
    <row r="71" spans="1:16" x14ac:dyDescent="0.25">
      <c r="B71" s="29"/>
      <c r="C71" s="29"/>
      <c r="D71" s="29"/>
      <c r="E71" s="29"/>
      <c r="F71" s="29"/>
      <c r="G71" s="29"/>
      <c r="H71" s="29"/>
      <c r="I71" s="30"/>
      <c r="J71" s="30"/>
      <c r="K71" s="30"/>
      <c r="L71" s="30"/>
      <c r="M71" s="55"/>
      <c r="N71" s="30"/>
      <c r="O71" s="30"/>
    </row>
    <row r="72" spans="1:16" x14ac:dyDescent="0.25">
      <c r="B72" s="3" t="s">
        <v>81</v>
      </c>
      <c r="C72" s="3"/>
      <c r="D72" s="3"/>
      <c r="E72" s="4"/>
      <c r="F72" s="4"/>
      <c r="G72" s="4"/>
      <c r="H72" s="4"/>
      <c r="I72" s="4"/>
      <c r="J72" s="4"/>
      <c r="K72" s="4"/>
      <c r="L72" s="4"/>
      <c r="M72" s="4"/>
      <c r="N72" s="4"/>
      <c r="O72" s="4"/>
      <c r="P72" s="4"/>
    </row>
    <row r="73" spans="1:16" x14ac:dyDescent="0.25">
      <c r="B73" s="4"/>
      <c r="C73" s="4"/>
      <c r="D73" s="4"/>
      <c r="E73" s="4"/>
      <c r="F73" s="4"/>
      <c r="G73" s="4"/>
      <c r="H73" s="4"/>
      <c r="I73" s="4"/>
      <c r="J73" s="4"/>
      <c r="K73" s="4"/>
      <c r="L73" s="4"/>
      <c r="M73" s="4"/>
      <c r="N73" s="4"/>
      <c r="O73" s="4"/>
      <c r="P73" s="4"/>
    </row>
    <row r="74" spans="1:16" s="4" customFormat="1" ht="27" x14ac:dyDescent="0.25">
      <c r="A74"/>
      <c r="B74" s="24" t="s">
        <v>0</v>
      </c>
      <c r="C74" s="24" t="s">
        <v>105</v>
      </c>
      <c r="D74" s="216" t="s">
        <v>20</v>
      </c>
      <c r="E74" s="217"/>
      <c r="F74" s="217"/>
      <c r="G74" s="217"/>
      <c r="H74" s="217"/>
      <c r="I74" s="217"/>
      <c r="J74" s="217"/>
      <c r="K74" s="217"/>
      <c r="L74" s="217"/>
      <c r="M74" s="217"/>
      <c r="N74" s="217"/>
      <c r="O74" s="217"/>
      <c r="P74" s="218"/>
    </row>
    <row r="75" spans="1:16" s="66" customFormat="1" x14ac:dyDescent="0.25">
      <c r="B75" s="126"/>
      <c r="C75" s="126"/>
      <c r="D75" s="148"/>
      <c r="E75" s="146"/>
      <c r="F75" s="146"/>
      <c r="G75" s="146"/>
      <c r="H75" s="146"/>
      <c r="I75" s="146"/>
      <c r="J75" s="146"/>
      <c r="K75" s="146"/>
      <c r="L75" s="146"/>
      <c r="M75" s="146"/>
      <c r="N75" s="146"/>
      <c r="O75" s="146"/>
      <c r="P75" s="147"/>
    </row>
    <row r="76" spans="1:16" s="66" customFormat="1" x14ac:dyDescent="0.25">
      <c r="B76" s="126"/>
      <c r="C76" s="126"/>
      <c r="D76" s="148"/>
      <c r="E76" s="146"/>
      <c r="F76" s="146"/>
      <c r="G76" s="146"/>
      <c r="H76" s="146"/>
      <c r="I76" s="146"/>
      <c r="J76" s="146"/>
      <c r="K76" s="146"/>
      <c r="L76" s="146"/>
      <c r="M76" s="146"/>
      <c r="N76" s="146"/>
      <c r="O76" s="146"/>
      <c r="P76" s="147"/>
    </row>
    <row r="77" spans="1:16" s="66" customFormat="1" x14ac:dyDescent="0.25">
      <c r="B77" s="126"/>
      <c r="C77" s="126"/>
      <c r="D77" s="145"/>
      <c r="E77" s="146"/>
      <c r="F77" s="146"/>
      <c r="G77" s="146"/>
      <c r="H77" s="146"/>
      <c r="I77" s="146"/>
      <c r="J77" s="146"/>
      <c r="K77" s="146"/>
      <c r="L77" s="146"/>
      <c r="M77" s="146"/>
      <c r="N77" s="146"/>
      <c r="O77" s="146"/>
      <c r="P77" s="147"/>
    </row>
    <row r="78" spans="1:16" s="66" customFormat="1" x14ac:dyDescent="0.25">
      <c r="B78" s="126"/>
      <c r="C78" s="126"/>
      <c r="D78" s="145"/>
      <c r="E78" s="146"/>
      <c r="F78" s="146"/>
      <c r="G78" s="146"/>
      <c r="H78" s="146"/>
      <c r="I78" s="146"/>
      <c r="J78" s="146"/>
      <c r="K78" s="146"/>
      <c r="L78" s="146"/>
      <c r="M78" s="146"/>
      <c r="N78" s="146"/>
      <c r="O78" s="146"/>
      <c r="P78" s="147"/>
    </row>
    <row r="79" spans="1:16" s="66" customFormat="1" x14ac:dyDescent="0.25">
      <c r="B79" s="126"/>
      <c r="C79" s="126"/>
      <c r="D79" s="145"/>
      <c r="E79" s="146"/>
      <c r="F79" s="146"/>
      <c r="G79" s="146"/>
      <c r="H79" s="146"/>
      <c r="I79" s="146"/>
      <c r="J79" s="146"/>
      <c r="K79" s="146"/>
      <c r="L79" s="146"/>
      <c r="M79" s="146"/>
      <c r="N79" s="146"/>
      <c r="O79" s="146"/>
      <c r="P79" s="147"/>
    </row>
    <row r="80" spans="1:16" s="66" customFormat="1" x14ac:dyDescent="0.25">
      <c r="B80" s="126"/>
      <c r="C80" s="126"/>
      <c r="D80" s="145"/>
      <c r="E80" s="146"/>
      <c r="F80" s="146"/>
      <c r="G80" s="146"/>
      <c r="H80" s="146"/>
      <c r="I80" s="146"/>
      <c r="J80" s="146"/>
      <c r="K80" s="146"/>
      <c r="L80" s="146"/>
      <c r="M80" s="146"/>
      <c r="N80" s="146"/>
      <c r="O80" s="146"/>
      <c r="P80" s="147"/>
    </row>
    <row r="81" spans="2:16" s="66" customFormat="1" x14ac:dyDescent="0.25">
      <c r="B81" s="126"/>
      <c r="C81" s="126"/>
      <c r="D81" s="145"/>
      <c r="E81" s="146"/>
      <c r="F81" s="146"/>
      <c r="G81" s="146"/>
      <c r="H81" s="146"/>
      <c r="I81" s="146"/>
      <c r="J81" s="146"/>
      <c r="K81" s="146"/>
      <c r="L81" s="146"/>
      <c r="M81" s="146"/>
      <c r="N81" s="146"/>
      <c r="O81" s="146"/>
      <c r="P81" s="147"/>
    </row>
    <row r="82" spans="2:16" s="66" customFormat="1" x14ac:dyDescent="0.25">
      <c r="B82" s="126"/>
      <c r="C82" s="126"/>
      <c r="D82" s="145"/>
      <c r="E82" s="146"/>
      <c r="F82" s="146"/>
      <c r="G82" s="146"/>
      <c r="H82" s="146"/>
      <c r="I82" s="146"/>
      <c r="J82" s="146"/>
      <c r="K82" s="146"/>
      <c r="L82" s="146"/>
      <c r="M82" s="146"/>
      <c r="N82" s="146"/>
      <c r="O82" s="146"/>
      <c r="P82" s="147"/>
    </row>
    <row r="83" spans="2:16" s="66" customFormat="1" x14ac:dyDescent="0.25">
      <c r="B83" s="126"/>
      <c r="C83" s="126"/>
      <c r="D83" s="145"/>
      <c r="E83" s="146"/>
      <c r="F83" s="146"/>
      <c r="G83" s="146"/>
      <c r="H83" s="146"/>
      <c r="I83" s="146"/>
      <c r="J83" s="146"/>
      <c r="K83" s="146"/>
      <c r="L83" s="146"/>
      <c r="M83" s="146"/>
      <c r="N83" s="146"/>
      <c r="O83" s="146"/>
      <c r="P83" s="147"/>
    </row>
    <row r="84" spans="2:16" s="66" customFormat="1" x14ac:dyDescent="0.25">
      <c r="B84" s="126"/>
      <c r="C84" s="126"/>
      <c r="D84" s="145"/>
      <c r="E84" s="146"/>
      <c r="F84" s="146"/>
      <c r="G84" s="146"/>
      <c r="H84" s="146"/>
      <c r="I84" s="146"/>
      <c r="J84" s="146"/>
      <c r="K84" s="146"/>
      <c r="L84" s="146"/>
      <c r="M84" s="146"/>
      <c r="N84" s="146"/>
      <c r="O84" s="146"/>
      <c r="P84" s="147"/>
    </row>
    <row r="85" spans="2:16" s="66" customFormat="1" x14ac:dyDescent="0.25">
      <c r="B85" s="126"/>
      <c r="C85" s="126"/>
      <c r="D85" s="145"/>
      <c r="E85" s="146"/>
      <c r="F85" s="146"/>
      <c r="G85" s="146"/>
      <c r="H85" s="146"/>
      <c r="I85" s="146"/>
      <c r="J85" s="146"/>
      <c r="K85" s="146"/>
      <c r="L85" s="146"/>
      <c r="M85" s="146"/>
      <c r="N85" s="146"/>
      <c r="O85" s="146"/>
      <c r="P85" s="147"/>
    </row>
    <row r="86" spans="2:16" x14ac:dyDescent="0.25">
      <c r="B86" s="27"/>
      <c r="C86" s="27"/>
      <c r="D86" s="27"/>
      <c r="E86" s="28"/>
      <c r="F86" s="28"/>
      <c r="G86" s="28"/>
      <c r="H86" s="28"/>
      <c r="I86" s="28"/>
      <c r="J86" s="28"/>
      <c r="K86" s="28"/>
      <c r="L86" s="62"/>
      <c r="M86" s="28"/>
      <c r="N86" s="28"/>
      <c r="O86" s="28"/>
      <c r="P86" s="28"/>
    </row>
    <row r="87" spans="2:16" x14ac:dyDescent="0.25">
      <c r="B87" s="5" t="s">
        <v>29</v>
      </c>
      <c r="C87" s="5"/>
      <c r="D87" s="5"/>
      <c r="E87" s="5"/>
      <c r="F87" s="5"/>
      <c r="G87" s="5"/>
      <c r="H87" s="5"/>
      <c r="I87" s="5"/>
      <c r="J87" s="5"/>
      <c r="K87" s="5"/>
      <c r="L87" s="5"/>
      <c r="M87" s="5"/>
      <c r="N87" s="5"/>
      <c r="O87" s="5"/>
      <c r="P87" s="5"/>
    </row>
    <row r="88" spans="2:16" x14ac:dyDescent="0.25">
      <c r="B88" s="5"/>
      <c r="C88" s="5"/>
      <c r="D88" s="5"/>
      <c r="E88" s="5"/>
      <c r="F88" s="5"/>
      <c r="G88" s="5"/>
      <c r="H88" s="5"/>
      <c r="I88" s="5"/>
      <c r="J88" s="5"/>
      <c r="K88" s="5"/>
      <c r="L88" s="5"/>
      <c r="M88" s="5"/>
      <c r="N88" s="5"/>
      <c r="O88" s="5"/>
      <c r="P88" s="5"/>
    </row>
    <row r="89" spans="2:16" s="19" customFormat="1" x14ac:dyDescent="0.25">
      <c r="B89" s="143" t="s">
        <v>51</v>
      </c>
      <c r="C89" s="143"/>
      <c r="D89" s="143"/>
      <c r="E89" s="143"/>
      <c r="F89" s="143"/>
      <c r="G89" s="143"/>
      <c r="H89" s="143"/>
      <c r="I89" s="143"/>
      <c r="J89" s="143"/>
      <c r="K89" s="143"/>
      <c r="L89" s="143"/>
      <c r="M89" s="143"/>
      <c r="N89" s="143"/>
      <c r="O89" s="143"/>
      <c r="P89" s="143"/>
    </row>
    <row r="90" spans="2:16" x14ac:dyDescent="0.25">
      <c r="B90" s="143"/>
      <c r="C90" s="143"/>
      <c r="D90" s="143"/>
      <c r="E90" s="143"/>
      <c r="F90" s="143"/>
      <c r="G90" s="143"/>
      <c r="H90" s="143"/>
      <c r="I90" s="143"/>
      <c r="J90" s="143"/>
      <c r="K90" s="143"/>
      <c r="L90" s="143"/>
      <c r="M90" s="143"/>
      <c r="N90" s="143"/>
      <c r="O90" s="143"/>
      <c r="P90" s="143"/>
    </row>
    <row r="91" spans="2:16" x14ac:dyDescent="0.25">
      <c r="B91" s="20"/>
      <c r="C91" s="20"/>
      <c r="D91" s="41"/>
      <c r="E91" s="20"/>
      <c r="F91" s="20"/>
      <c r="G91" s="20"/>
      <c r="H91" s="20"/>
      <c r="I91" s="20"/>
      <c r="J91" s="20"/>
      <c r="K91" s="20"/>
      <c r="L91" s="63"/>
      <c r="M91" s="20"/>
      <c r="N91" s="20"/>
      <c r="O91" s="20"/>
      <c r="P91" s="20"/>
    </row>
    <row r="92" spans="2:16" x14ac:dyDescent="0.25">
      <c r="B92" s="6" t="s">
        <v>30</v>
      </c>
      <c r="C92" s="6"/>
      <c r="D92" s="6"/>
      <c r="E92" s="5"/>
      <c r="F92" s="5"/>
      <c r="G92" s="5"/>
      <c r="H92" s="5"/>
      <c r="I92" s="5"/>
      <c r="J92" s="5"/>
      <c r="K92" s="5"/>
      <c r="L92" s="5"/>
      <c r="M92" s="5"/>
      <c r="N92" s="5"/>
      <c r="O92" s="5"/>
      <c r="P92" s="5"/>
    </row>
    <row r="93" spans="2:16" ht="15.75" customHeight="1" x14ac:dyDescent="0.25">
      <c r="B93" s="127" t="s">
        <v>43</v>
      </c>
      <c r="C93" s="127"/>
      <c r="D93" s="127"/>
      <c r="E93" s="127"/>
      <c r="F93" s="127"/>
      <c r="G93" s="127"/>
      <c r="H93" s="127"/>
      <c r="I93" s="127"/>
      <c r="J93" s="127"/>
      <c r="K93" s="127"/>
      <c r="L93" s="127"/>
      <c r="M93" s="127"/>
      <c r="N93" s="127"/>
      <c r="O93" s="127"/>
      <c r="P93" s="127"/>
    </row>
    <row r="94" spans="2:16" x14ac:dyDescent="0.25">
      <c r="B94" s="127"/>
      <c r="C94" s="127"/>
      <c r="D94" s="127"/>
      <c r="E94" s="127"/>
      <c r="F94" s="127"/>
      <c r="G94" s="127"/>
      <c r="H94" s="127"/>
      <c r="I94" s="127"/>
      <c r="J94" s="127"/>
      <c r="K94" s="127"/>
      <c r="L94" s="127"/>
      <c r="M94" s="127"/>
      <c r="N94" s="127"/>
      <c r="O94" s="127"/>
      <c r="P94" s="127"/>
    </row>
    <row r="95" spans="2:16" x14ac:dyDescent="0.25">
      <c r="B95" s="127"/>
      <c r="C95" s="127"/>
      <c r="D95" s="127"/>
      <c r="E95" s="127"/>
      <c r="F95" s="127"/>
      <c r="G95" s="127"/>
      <c r="H95" s="127"/>
      <c r="I95" s="127"/>
      <c r="J95" s="127"/>
      <c r="K95" s="127"/>
      <c r="L95" s="127"/>
      <c r="M95" s="127"/>
      <c r="N95" s="127"/>
      <c r="O95" s="127"/>
      <c r="P95" s="127"/>
    </row>
    <row r="96" spans="2:16" x14ac:dyDescent="0.25">
      <c r="C96" s="5"/>
      <c r="D96" s="5"/>
      <c r="E96" s="5"/>
      <c r="F96" s="5"/>
      <c r="G96" s="5"/>
      <c r="H96" s="5"/>
      <c r="I96" s="5"/>
      <c r="J96" s="5"/>
      <c r="K96" s="5"/>
      <c r="L96" s="5"/>
      <c r="M96" s="5"/>
      <c r="N96" s="5"/>
      <c r="O96" s="5"/>
      <c r="P96" s="5"/>
    </row>
    <row r="97" spans="2:16" x14ac:dyDescent="0.25">
      <c r="B97" s="5" t="s">
        <v>10</v>
      </c>
      <c r="C97" s="5"/>
      <c r="D97" s="5"/>
      <c r="E97" s="5"/>
      <c r="F97" s="5"/>
      <c r="G97" s="5"/>
      <c r="H97" s="5"/>
      <c r="I97" s="5"/>
      <c r="J97" s="5"/>
      <c r="K97" s="5"/>
      <c r="L97" s="5"/>
      <c r="M97" s="5"/>
      <c r="N97" s="5"/>
      <c r="O97" s="5"/>
      <c r="P97" s="5"/>
    </row>
    <row r="98" spans="2:16" x14ac:dyDescent="0.25">
      <c r="B98" s="5"/>
      <c r="C98" s="5"/>
      <c r="D98" s="5"/>
      <c r="E98" s="5"/>
      <c r="F98" s="5"/>
      <c r="G98" s="5"/>
      <c r="H98" s="5"/>
      <c r="I98" s="5"/>
      <c r="J98" s="5"/>
      <c r="K98" s="5"/>
      <c r="L98" s="5"/>
      <c r="M98" s="5"/>
      <c r="N98" s="5"/>
      <c r="O98" s="5"/>
      <c r="P98" s="5"/>
    </row>
    <row r="99" spans="2:16" x14ac:dyDescent="0.25">
      <c r="B99" s="5" t="s">
        <v>11</v>
      </c>
      <c r="C99" s="5"/>
      <c r="D99" s="5"/>
      <c r="E99" s="5"/>
      <c r="F99" s="5"/>
      <c r="G99" s="5"/>
      <c r="H99" s="5"/>
      <c r="I99" s="5"/>
      <c r="J99" s="5"/>
      <c r="K99" s="5"/>
      <c r="L99" s="5"/>
      <c r="M99" s="5"/>
      <c r="N99" s="5"/>
      <c r="O99" s="5"/>
      <c r="P99" s="5"/>
    </row>
    <row r="100" spans="2:16" x14ac:dyDescent="0.25">
      <c r="B100" s="5"/>
      <c r="C100" s="5"/>
      <c r="D100" s="5"/>
      <c r="E100" s="5"/>
      <c r="F100" s="5"/>
      <c r="G100" s="5"/>
      <c r="H100" s="5"/>
      <c r="I100" s="5"/>
      <c r="J100" s="5"/>
      <c r="K100" s="5"/>
      <c r="L100" s="5"/>
      <c r="M100" s="5"/>
      <c r="N100" s="5"/>
      <c r="O100" s="5"/>
      <c r="P100" s="5"/>
    </row>
    <row r="101" spans="2:16" x14ac:dyDescent="0.25">
      <c r="B101" s="5" t="s">
        <v>12</v>
      </c>
      <c r="C101" s="5"/>
      <c r="D101" s="5"/>
      <c r="E101" s="5"/>
      <c r="F101" s="5"/>
      <c r="G101" s="5"/>
      <c r="H101" s="5"/>
      <c r="I101" s="5"/>
      <c r="J101" s="5"/>
      <c r="K101" s="5"/>
      <c r="L101" s="5"/>
      <c r="M101" s="5"/>
      <c r="N101" s="5"/>
      <c r="O101" s="5"/>
      <c r="P101" s="5"/>
    </row>
    <row r="102" spans="2:16" x14ac:dyDescent="0.25">
      <c r="B102" s="5"/>
      <c r="C102" s="5"/>
      <c r="D102" s="5"/>
      <c r="E102" s="5"/>
      <c r="F102" s="5"/>
      <c r="G102" s="5"/>
      <c r="H102" s="5"/>
      <c r="I102" s="5"/>
      <c r="J102" s="5"/>
      <c r="K102" s="5"/>
      <c r="L102" s="5"/>
      <c r="M102" s="5"/>
      <c r="N102" s="5"/>
      <c r="O102" s="5"/>
      <c r="P102" s="5"/>
    </row>
    <row r="103" spans="2:16" x14ac:dyDescent="0.25">
      <c r="B103" s="5"/>
      <c r="C103" s="5"/>
      <c r="D103" s="5"/>
      <c r="E103" s="5"/>
      <c r="F103" s="5"/>
      <c r="G103" s="5"/>
      <c r="H103" s="5"/>
      <c r="I103" s="5"/>
      <c r="J103" s="5"/>
      <c r="K103" s="5"/>
      <c r="L103" s="5"/>
      <c r="M103" s="5"/>
      <c r="N103" s="5"/>
      <c r="O103" s="5"/>
      <c r="P103" s="5"/>
    </row>
    <row r="104" spans="2:16" x14ac:dyDescent="0.25">
      <c r="B104" s="5" t="s">
        <v>13</v>
      </c>
      <c r="C104" s="5"/>
      <c r="D104" s="5"/>
      <c r="E104" s="5"/>
      <c r="F104" s="5"/>
      <c r="G104" s="5"/>
      <c r="H104" s="5"/>
      <c r="I104" s="5"/>
      <c r="J104" s="5"/>
      <c r="K104" s="5"/>
      <c r="L104" s="5"/>
      <c r="M104" s="5"/>
      <c r="N104" s="5"/>
      <c r="O104" s="5"/>
      <c r="P104" s="5"/>
    </row>
    <row r="105" spans="2:16" x14ac:dyDescent="0.25">
      <c r="B105" s="31"/>
      <c r="C105" s="4"/>
      <c r="D105" s="4"/>
      <c r="E105" s="4"/>
    </row>
    <row r="106" spans="2:16" x14ac:dyDescent="0.25">
      <c r="B106" s="5" t="s">
        <v>14</v>
      </c>
    </row>
  </sheetData>
  <sheetProtection selectLockedCells="1"/>
  <protectedRanges>
    <protectedRange sqref="B1:B2 B3:D6 O10:P12 E12:L12 F8:F9 B7:M7 B10:N11 O7:P7 I13:I56 N12:N56 K13:L56" name="Seite 1"/>
    <protectedRange sqref="B57:P60 P61:P64 P66:P69 B71:P71" name="Seite 2"/>
    <protectedRange sqref="B12:C12" name="Seite 1_2"/>
    <protectedRange sqref="M12" name="Seite 1_3"/>
    <protectedRange sqref="D12" name="Seite 1_1_1"/>
    <protectedRange sqref="J62:O62 B62:F62 C61:O61 F64:O64 B67:K69 M68 L67" name="Seite 2_2_1"/>
    <protectedRange sqref="B61" name="Seite 2_1_1_1"/>
  </protectedRanges>
  <customSheetViews>
    <customSheetView guid="{B036382E-0854-4362-AF06-E27A1CB9994B}" showRuler="0">
      <selection activeCell="E3" sqref="E3:P3"/>
      <pageMargins left="0.35433070866141736" right="0.35433070866141736" top="0.39370078740157483" bottom="0.78740157480314965" header="0.51181102362204722" footer="0.51181102362204722"/>
      <printOptions horizontalCentered="1"/>
      <pageSetup paperSize="9" scale="77" orientation="landscape" r:id="rId1"/>
      <headerFooter>
        <oddFooter>&amp;CSeite &amp;P von &amp;N</oddFooter>
      </headerFooter>
    </customSheetView>
    <customSheetView guid="{38361E96-C2A6-4991-ACAC-0C359CB3CB75}" showPageBreaks="1" printArea="1" view="pageLayout" topLeftCell="A81">
      <selection activeCell="B76" sqref="B76"/>
      <pageMargins left="0.35433070866141736" right="0.35433070866141736" top="0.39370078740157483" bottom="0.78740157480314965" header="0.51181102362204722" footer="0.51181102362204722"/>
      <printOptions horizontalCentered="1"/>
      <pageSetup paperSize="9" scale="80" orientation="landscape" r:id="rId2"/>
      <headerFooter>
        <oddFooter>&amp;CSeite &amp;P von &amp;N</oddFooter>
      </headerFooter>
    </customSheetView>
  </customSheetViews>
  <mergeCells count="143">
    <mergeCell ref="D85:P85"/>
    <mergeCell ref="D80:P80"/>
    <mergeCell ref="F62:I62"/>
    <mergeCell ref="B69:H69"/>
    <mergeCell ref="B64:D64"/>
    <mergeCell ref="D75:P75"/>
    <mergeCell ref="B34:C34"/>
    <mergeCell ref="B39:C39"/>
    <mergeCell ref="B36:C36"/>
    <mergeCell ref="D74:P74"/>
    <mergeCell ref="C65:D65"/>
    <mergeCell ref="B37:C37"/>
    <mergeCell ref="B38:C38"/>
    <mergeCell ref="F61:I61"/>
    <mergeCell ref="B44:C44"/>
    <mergeCell ref="B35:C35"/>
    <mergeCell ref="B55:C55"/>
    <mergeCell ref="B43:C43"/>
    <mergeCell ref="B42:C42"/>
    <mergeCell ref="B52:C52"/>
    <mergeCell ref="B56:C56"/>
    <mergeCell ref="B59:I59"/>
    <mergeCell ref="B53:C53"/>
    <mergeCell ref="K34:L34"/>
    <mergeCell ref="K38:L38"/>
    <mergeCell ref="K18:L18"/>
    <mergeCell ref="K26:L26"/>
    <mergeCell ref="K27:L27"/>
    <mergeCell ref="K35:L35"/>
    <mergeCell ref="B20:C20"/>
    <mergeCell ref="B21:C21"/>
    <mergeCell ref="B22:C22"/>
    <mergeCell ref="B23:C23"/>
    <mergeCell ref="B30:C30"/>
    <mergeCell ref="K31:L31"/>
    <mergeCell ref="K32:L32"/>
    <mergeCell ref="K33:L33"/>
    <mergeCell ref="K30:L30"/>
    <mergeCell ref="D84:P84"/>
    <mergeCell ref="K21:L21"/>
    <mergeCell ref="K22:L22"/>
    <mergeCell ref="K23:L23"/>
    <mergeCell ref="K54:L54"/>
    <mergeCell ref="K55:L55"/>
    <mergeCell ref="K56:L56"/>
    <mergeCell ref="D82:P82"/>
    <mergeCell ref="D83:P83"/>
    <mergeCell ref="K51:L51"/>
    <mergeCell ref="K52:L52"/>
    <mergeCell ref="K53:L53"/>
    <mergeCell ref="K44:L44"/>
    <mergeCell ref="K45:L45"/>
    <mergeCell ref="K46:L46"/>
    <mergeCell ref="K47:L47"/>
    <mergeCell ref="K48:L48"/>
    <mergeCell ref="K39:L39"/>
    <mergeCell ref="K40:L40"/>
    <mergeCell ref="K41:L41"/>
    <mergeCell ref="K42:L42"/>
    <mergeCell ref="K43:L43"/>
    <mergeCell ref="K36:L36"/>
    <mergeCell ref="K37:L37"/>
    <mergeCell ref="B4:D4"/>
    <mergeCell ref="B3:D3"/>
    <mergeCell ref="B6:D6"/>
    <mergeCell ref="B5:D5"/>
    <mergeCell ref="B24:C24"/>
    <mergeCell ref="B29:C29"/>
    <mergeCell ref="K24:L24"/>
    <mergeCell ref="K25:L25"/>
    <mergeCell ref="B28:C28"/>
    <mergeCell ref="E7:I7"/>
    <mergeCell ref="L8:M9"/>
    <mergeCell ref="K29:L29"/>
    <mergeCell ref="B7:D7"/>
    <mergeCell ref="B13:C13"/>
    <mergeCell ref="B12:C12"/>
    <mergeCell ref="B25:C25"/>
    <mergeCell ref="J7:O7"/>
    <mergeCell ref="J10:P11"/>
    <mergeCell ref="B11:G11"/>
    <mergeCell ref="H11:I11"/>
    <mergeCell ref="E8:H9"/>
    <mergeCell ref="N8:P9"/>
    <mergeCell ref="B18:C18"/>
    <mergeCell ref="B19:C19"/>
    <mergeCell ref="K14:L14"/>
    <mergeCell ref="B16:C16"/>
    <mergeCell ref="B15:C15"/>
    <mergeCell ref="B14:C14"/>
    <mergeCell ref="B17:C17"/>
    <mergeCell ref="K20:L20"/>
    <mergeCell ref="K15:L15"/>
    <mergeCell ref="K16:L16"/>
    <mergeCell ref="K17:L17"/>
    <mergeCell ref="B1:P1"/>
    <mergeCell ref="J57:M57"/>
    <mergeCell ref="O57:P57"/>
    <mergeCell ref="E3:P3"/>
    <mergeCell ref="E4:P4"/>
    <mergeCell ref="E5:P5"/>
    <mergeCell ref="E6:P6"/>
    <mergeCell ref="B31:C31"/>
    <mergeCell ref="B32:C32"/>
    <mergeCell ref="B33:C33"/>
    <mergeCell ref="B26:C26"/>
    <mergeCell ref="B2:P2"/>
    <mergeCell ref="B54:C54"/>
    <mergeCell ref="I8:I9"/>
    <mergeCell ref="J8:K9"/>
    <mergeCell ref="K12:L12"/>
    <mergeCell ref="K13:L13"/>
    <mergeCell ref="B27:C27"/>
    <mergeCell ref="B10:I10"/>
    <mergeCell ref="B40:C40"/>
    <mergeCell ref="B41:C41"/>
    <mergeCell ref="K28:L28"/>
    <mergeCell ref="K19:L19"/>
    <mergeCell ref="B8:D9"/>
    <mergeCell ref="B93:P95"/>
    <mergeCell ref="M58:P59"/>
    <mergeCell ref="B57:I58"/>
    <mergeCell ref="B45:C45"/>
    <mergeCell ref="B46:C46"/>
    <mergeCell ref="B47:C47"/>
    <mergeCell ref="B48:C48"/>
    <mergeCell ref="B49:C49"/>
    <mergeCell ref="B50:C50"/>
    <mergeCell ref="B51:C51"/>
    <mergeCell ref="J62:O62"/>
    <mergeCell ref="J61:O61"/>
    <mergeCell ref="B89:P90"/>
    <mergeCell ref="I69:K69"/>
    <mergeCell ref="D81:P81"/>
    <mergeCell ref="D76:P76"/>
    <mergeCell ref="D77:P77"/>
    <mergeCell ref="D78:P78"/>
    <mergeCell ref="D79:P79"/>
    <mergeCell ref="J59:L59"/>
    <mergeCell ref="J58:L58"/>
    <mergeCell ref="E65:F65"/>
    <mergeCell ref="K49:L49"/>
    <mergeCell ref="K50:L50"/>
  </mergeCells>
  <dataValidations count="2">
    <dataValidation type="list" showInputMessage="1" showErrorMessage="1" sqref="M13:M56" xr:uid="{00000000-0002-0000-0000-000000000000}">
      <formula1>"Ja,A,B,C,D,'"</formula1>
    </dataValidation>
    <dataValidation type="list" showInputMessage="1" sqref="D13:D56" xr:uid="{00000000-0002-0000-0000-000001000000}">
      <formula1>"I,A,B,W"</formula1>
    </dataValidation>
  </dataValidations>
  <printOptions horizontalCentered="1"/>
  <pageMargins left="0.35433070866141736" right="0.35433070866141736" top="0.39370078740157483" bottom="0.78740157480314965" header="0.51181102362204722" footer="0.51181102362204722"/>
  <pageSetup paperSize="9" scale="77" orientation="landscape" r:id="rId3"/>
  <headerFooter>
    <oddFooter>&amp;CSeite &amp;P von &amp;N</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1026" r:id="rId6" name="Option Button 2">
              <controlPr defaultSize="0" autoFill="0" autoLine="0" autoPict="0" altText=" Nein">
                <anchor moveWithCells="1">
                  <from>
                    <xdr:col>5</xdr:col>
                    <xdr:colOff>200025</xdr:colOff>
                    <xdr:row>58</xdr:row>
                    <xdr:rowOff>28575</xdr:rowOff>
                  </from>
                  <to>
                    <xdr:col>6</xdr:col>
                    <xdr:colOff>219075</xdr:colOff>
                    <xdr:row>58</xdr:row>
                    <xdr:rowOff>285750</xdr:rowOff>
                  </to>
                </anchor>
              </controlPr>
            </control>
          </mc:Choice>
        </mc:AlternateContent>
        <mc:AlternateContent xmlns:mc="http://schemas.openxmlformats.org/markup-compatibility/2006">
          <mc:Choice Requires="x14">
            <control shapeId="1027" r:id="rId7" name="Option Button 3">
              <controlPr defaultSize="0" autoFill="0" autoLine="0" autoPict="0" altText=" Ja">
                <anchor moveWithCells="1">
                  <from>
                    <xdr:col>4</xdr:col>
                    <xdr:colOff>333375</xdr:colOff>
                    <xdr:row>58</xdr:row>
                    <xdr:rowOff>28575</xdr:rowOff>
                  </from>
                  <to>
                    <xdr:col>5</xdr:col>
                    <xdr:colOff>180975</xdr:colOff>
                    <xdr:row>58</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showInputMessage="1" showErrorMessage="1" xr:uid="{00000000-0002-0000-0000-000002000000}">
          <x14:formula1>
            <xm:f>STG!$A$11:$A$13</xm:f>
          </x14:formula1>
          <xm:sqref>J8:K9</xm:sqref>
        </x14:dataValidation>
        <x14:dataValidation type="list" showInputMessage="1" showErrorMessage="1" xr:uid="{00000000-0002-0000-0000-000003000000}">
          <x14:formula1>
            <xm:f>STG!$A$1:$A$7</xm:f>
          </x14:formula1>
          <xm:sqref>E7:I7</xm:sqref>
        </x14:dataValidation>
        <x14:dataValidation type="list" showInputMessage="1" showErrorMessage="1" xr:uid="{00000000-0002-0000-0000-000004000000}">
          <x14:formula1>
            <xm:f>STG!$A$17:$A$23</xm:f>
          </x14:formula1>
          <xm:sqref>N8:P9</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31"/>
  <sheetViews>
    <sheetView zoomScaleNormal="100" workbookViewId="0">
      <selection activeCell="J38" sqref="J38"/>
    </sheetView>
  </sheetViews>
  <sheetFormatPr baseColWidth="10" defaultColWidth="11" defaultRowHeight="15" x14ac:dyDescent="0.25"/>
  <cols>
    <col min="1" max="1" width="6.625" style="51" customWidth="1"/>
    <col min="2" max="2" width="13.625" style="52" customWidth="1"/>
    <col min="3" max="3" width="60.625" style="52" customWidth="1"/>
    <col min="4" max="4" width="13.625" style="47" customWidth="1"/>
    <col min="5" max="5" width="6.625" style="51" customWidth="1"/>
    <col min="6" max="6" width="10" style="50" customWidth="1"/>
    <col min="7" max="7" width="14.625" style="49" bestFit="1" customWidth="1"/>
    <col min="8" max="16384" width="11" style="49"/>
  </cols>
  <sheetData>
    <row r="1" spans="1:8" ht="15" customHeight="1" x14ac:dyDescent="0.25">
      <c r="A1" s="223" t="s">
        <v>59</v>
      </c>
      <c r="B1" s="223"/>
      <c r="C1" s="223"/>
      <c r="D1" s="223"/>
      <c r="E1" s="223"/>
      <c r="F1" s="43"/>
      <c r="G1" s="47" t="s">
        <v>52</v>
      </c>
      <c r="H1" s="48" t="s">
        <v>60</v>
      </c>
    </row>
    <row r="2" spans="1:8" ht="15" customHeight="1" x14ac:dyDescent="0.25">
      <c r="A2" s="223"/>
      <c r="B2" s="223"/>
      <c r="C2" s="223"/>
      <c r="D2" s="223"/>
      <c r="E2" s="223"/>
      <c r="F2" s="43"/>
      <c r="G2" s="53" t="s">
        <v>16</v>
      </c>
      <c r="H2" s="54">
        <v>6</v>
      </c>
    </row>
    <row r="3" spans="1:8" ht="15" customHeight="1" x14ac:dyDescent="0.25">
      <c r="A3" s="224"/>
      <c r="B3" s="224"/>
      <c r="C3" s="224"/>
      <c r="D3" s="224"/>
      <c r="E3" s="224"/>
      <c r="F3" s="44"/>
    </row>
    <row r="4" spans="1:8" s="104" customFormat="1" ht="15" customHeight="1" x14ac:dyDescent="0.25">
      <c r="A4" s="85" t="s">
        <v>0</v>
      </c>
      <c r="B4" s="98" t="s">
        <v>53</v>
      </c>
      <c r="C4" s="98" t="s">
        <v>54</v>
      </c>
      <c r="D4" s="85" t="s">
        <v>55</v>
      </c>
      <c r="E4" s="85" t="s">
        <v>56</v>
      </c>
      <c r="F4" s="107"/>
    </row>
    <row r="5" spans="1:8" s="104" customFormat="1" ht="15" customHeight="1" x14ac:dyDescent="0.25">
      <c r="A5" s="85">
        <v>1</v>
      </c>
      <c r="B5" s="97" t="s">
        <v>110</v>
      </c>
      <c r="C5" s="98" t="s">
        <v>111</v>
      </c>
      <c r="D5" s="108" t="s">
        <v>54</v>
      </c>
      <c r="E5" s="85">
        <v>7</v>
      </c>
      <c r="F5" s="107"/>
    </row>
    <row r="6" spans="1:8" s="104" customFormat="1" ht="15" customHeight="1" x14ac:dyDescent="0.25">
      <c r="A6" s="85">
        <v>2</v>
      </c>
      <c r="B6" s="97" t="s">
        <v>112</v>
      </c>
      <c r="C6" s="102" t="s">
        <v>113</v>
      </c>
      <c r="D6" s="102" t="s">
        <v>79</v>
      </c>
      <c r="E6" s="85">
        <v>5</v>
      </c>
      <c r="F6" s="107"/>
    </row>
    <row r="7" spans="1:8" s="104" customFormat="1" ht="15" customHeight="1" x14ac:dyDescent="0.25">
      <c r="A7" s="85">
        <v>3</v>
      </c>
      <c r="B7" s="97" t="s">
        <v>119</v>
      </c>
      <c r="C7" s="98" t="s">
        <v>61</v>
      </c>
      <c r="D7" s="108" t="s">
        <v>54</v>
      </c>
      <c r="E7" s="85">
        <v>6</v>
      </c>
      <c r="F7" s="107"/>
    </row>
    <row r="8" spans="1:8" s="104" customFormat="1" ht="15" customHeight="1" x14ac:dyDescent="0.25">
      <c r="A8" s="85">
        <v>4</v>
      </c>
      <c r="B8" s="97" t="s">
        <v>115</v>
      </c>
      <c r="C8" s="98" t="s">
        <v>80</v>
      </c>
      <c r="D8" s="108" t="s">
        <v>54</v>
      </c>
      <c r="E8" s="85">
        <v>3</v>
      </c>
      <c r="F8" s="107"/>
    </row>
    <row r="9" spans="1:8" s="104" customFormat="1" ht="15" customHeight="1" x14ac:dyDescent="0.25">
      <c r="A9" s="85">
        <v>5</v>
      </c>
      <c r="B9" s="97" t="s">
        <v>83</v>
      </c>
      <c r="C9" s="98" t="s">
        <v>108</v>
      </c>
      <c r="D9" s="98" t="s">
        <v>79</v>
      </c>
      <c r="E9" s="85">
        <v>3</v>
      </c>
      <c r="F9" s="107"/>
    </row>
    <row r="10" spans="1:8" s="104" customFormat="1" ht="15" customHeight="1" x14ac:dyDescent="0.25">
      <c r="A10" s="85">
        <v>6</v>
      </c>
      <c r="B10" s="97" t="s">
        <v>116</v>
      </c>
      <c r="C10" s="98" t="s">
        <v>63</v>
      </c>
      <c r="D10" s="108" t="s">
        <v>54</v>
      </c>
      <c r="E10" s="85">
        <v>4</v>
      </c>
      <c r="F10" s="107"/>
    </row>
    <row r="11" spans="1:8" s="104" customFormat="1" ht="15" customHeight="1" x14ac:dyDescent="0.25">
      <c r="A11" s="85">
        <v>7</v>
      </c>
      <c r="B11" s="97" t="s">
        <v>117</v>
      </c>
      <c r="C11" s="98" t="s">
        <v>118</v>
      </c>
      <c r="D11" s="108"/>
      <c r="E11" s="85">
        <v>9</v>
      </c>
      <c r="F11" s="107"/>
    </row>
    <row r="12" spans="1:8" s="104" customFormat="1" ht="15" customHeight="1" x14ac:dyDescent="0.25">
      <c r="A12" s="85">
        <v>8</v>
      </c>
      <c r="B12" s="97">
        <v>9801</v>
      </c>
      <c r="C12" s="98" t="s">
        <v>58</v>
      </c>
      <c r="D12" s="108" t="s">
        <v>54</v>
      </c>
      <c r="E12" s="85">
        <v>8</v>
      </c>
      <c r="F12" s="109"/>
    </row>
    <row r="13" spans="1:8" s="119" customFormat="1" ht="12.75" x14ac:dyDescent="0.25">
      <c r="A13" s="120">
        <v>101</v>
      </c>
      <c r="B13" s="121" t="s">
        <v>26</v>
      </c>
      <c r="C13" s="121" t="s">
        <v>26</v>
      </c>
      <c r="D13" s="121" t="s">
        <v>26</v>
      </c>
      <c r="E13" s="122" t="s">
        <v>26</v>
      </c>
    </row>
    <row r="14" spans="1:8" s="119" customFormat="1" ht="12.75" x14ac:dyDescent="0.25">
      <c r="A14" s="120">
        <v>102</v>
      </c>
      <c r="B14" s="121" t="s">
        <v>26</v>
      </c>
      <c r="C14" s="121" t="s">
        <v>26</v>
      </c>
      <c r="D14" s="121" t="s">
        <v>26</v>
      </c>
      <c r="E14" s="122" t="s">
        <v>26</v>
      </c>
    </row>
    <row r="15" spans="1:8" s="119" customFormat="1" ht="12.75" x14ac:dyDescent="0.25">
      <c r="A15" s="120">
        <v>103</v>
      </c>
      <c r="B15" s="121" t="s">
        <v>26</v>
      </c>
      <c r="C15" s="121" t="s">
        <v>26</v>
      </c>
      <c r="D15" s="121" t="s">
        <v>26</v>
      </c>
      <c r="E15" s="122" t="s">
        <v>26</v>
      </c>
    </row>
    <row r="16" spans="1:8" s="119" customFormat="1" ht="12.75" x14ac:dyDescent="0.25">
      <c r="A16" s="120">
        <v>104</v>
      </c>
      <c r="B16" s="121" t="s">
        <v>26</v>
      </c>
      <c r="C16" s="121" t="s">
        <v>26</v>
      </c>
      <c r="D16" s="121" t="s">
        <v>26</v>
      </c>
      <c r="E16" s="122" t="s">
        <v>26</v>
      </c>
    </row>
    <row r="17" spans="1:6" s="119" customFormat="1" ht="12.75" x14ac:dyDescent="0.25">
      <c r="A17" s="120">
        <v>105</v>
      </c>
      <c r="B17" s="121" t="s">
        <v>26</v>
      </c>
      <c r="C17" s="121" t="s">
        <v>26</v>
      </c>
      <c r="D17" s="121" t="s">
        <v>26</v>
      </c>
      <c r="E17" s="122" t="s">
        <v>26</v>
      </c>
    </row>
    <row r="18" spans="1:6" s="71" customFormat="1" ht="15" customHeight="1" x14ac:dyDescent="0.25">
      <c r="A18" s="72"/>
      <c r="B18" s="73"/>
      <c r="C18" s="73"/>
      <c r="D18" s="75"/>
      <c r="E18" s="81"/>
      <c r="F18" s="81"/>
    </row>
    <row r="19" spans="1:6" s="80" customFormat="1" ht="15" customHeight="1" x14ac:dyDescent="0.2">
      <c r="A19" s="82"/>
      <c r="B19" s="83"/>
      <c r="C19" s="83"/>
      <c r="D19" s="84"/>
      <c r="E19" s="82"/>
      <c r="F19" s="79"/>
    </row>
    <row r="20" spans="1:6" s="80" customFormat="1" ht="15" customHeight="1" x14ac:dyDescent="0.2">
      <c r="A20" s="82"/>
      <c r="B20" s="83"/>
      <c r="C20" s="83"/>
      <c r="D20" s="84"/>
      <c r="E20" s="82"/>
      <c r="F20" s="79"/>
    </row>
    <row r="21" spans="1:6" s="80" customFormat="1" ht="15" customHeight="1" x14ac:dyDescent="0.2">
      <c r="A21" s="77"/>
      <c r="B21" s="78"/>
      <c r="C21" s="78"/>
      <c r="D21" s="68"/>
      <c r="E21" s="77"/>
      <c r="F21" s="79"/>
    </row>
    <row r="22" spans="1:6" s="80" customFormat="1" ht="15" customHeight="1" x14ac:dyDescent="0.2">
      <c r="A22" s="77"/>
      <c r="B22" s="78"/>
      <c r="C22" s="78"/>
      <c r="D22" s="68"/>
      <c r="E22" s="77"/>
      <c r="F22" s="79"/>
    </row>
    <row r="23" spans="1:6" s="80" customFormat="1" ht="15" customHeight="1" x14ac:dyDescent="0.2">
      <c r="A23" s="77"/>
      <c r="B23" s="78"/>
      <c r="C23" s="78"/>
      <c r="D23" s="68"/>
      <c r="E23" s="77"/>
      <c r="F23" s="79"/>
    </row>
    <row r="24" spans="1:6" s="80" customFormat="1" ht="15" customHeight="1" x14ac:dyDescent="0.2">
      <c r="A24" s="77"/>
      <c r="B24" s="78"/>
      <c r="C24" s="78"/>
      <c r="D24" s="68"/>
      <c r="E24" s="77"/>
      <c r="F24" s="79"/>
    </row>
    <row r="25" spans="1:6" s="80" customFormat="1" ht="15" customHeight="1" x14ac:dyDescent="0.2">
      <c r="A25" s="77"/>
      <c r="B25" s="78"/>
      <c r="C25" s="78"/>
      <c r="D25" s="68"/>
      <c r="E25" s="77"/>
      <c r="F25" s="79"/>
    </row>
    <row r="26" spans="1:6" s="80" customFormat="1" ht="15" customHeight="1" x14ac:dyDescent="0.2">
      <c r="A26" s="77"/>
      <c r="B26" s="78"/>
      <c r="C26" s="78"/>
      <c r="D26" s="68"/>
      <c r="E26" s="77"/>
      <c r="F26" s="79"/>
    </row>
    <row r="27" spans="1:6" s="80" customFormat="1" ht="15" customHeight="1" x14ac:dyDescent="0.2">
      <c r="A27" s="77"/>
      <c r="B27" s="78"/>
      <c r="C27" s="78"/>
      <c r="D27" s="68"/>
      <c r="E27" s="77"/>
      <c r="F27" s="79"/>
    </row>
    <row r="28" spans="1:6" s="80" customFormat="1" ht="15" customHeight="1" x14ac:dyDescent="0.2">
      <c r="A28" s="77"/>
      <c r="B28" s="78"/>
      <c r="C28" s="78"/>
      <c r="D28" s="68"/>
      <c r="E28" s="77"/>
      <c r="F28" s="79"/>
    </row>
    <row r="29" spans="1:6" s="80" customFormat="1" ht="15" customHeight="1" x14ac:dyDescent="0.2">
      <c r="A29" s="77"/>
      <c r="B29" s="78"/>
      <c r="C29" s="78"/>
      <c r="D29" s="68"/>
      <c r="E29" s="77"/>
      <c r="F29" s="79"/>
    </row>
    <row r="30" spans="1:6" s="80" customFormat="1" ht="15" customHeight="1" x14ac:dyDescent="0.2">
      <c r="A30" s="77"/>
      <c r="B30" s="78"/>
      <c r="C30" s="78"/>
      <c r="D30" s="68"/>
      <c r="E30" s="77"/>
      <c r="F30" s="79"/>
    </row>
    <row r="31" spans="1:6" s="80" customFormat="1" ht="15" customHeight="1" x14ac:dyDescent="0.2">
      <c r="A31" s="77"/>
      <c r="B31" s="78"/>
      <c r="C31" s="78"/>
      <c r="D31" s="68"/>
      <c r="E31" s="77"/>
      <c r="F31" s="79"/>
    </row>
    <row r="32" spans="1:6" s="80" customFormat="1" ht="15" customHeight="1" x14ac:dyDescent="0.2">
      <c r="A32" s="77"/>
      <c r="B32" s="78"/>
      <c r="C32" s="78"/>
      <c r="D32" s="68"/>
      <c r="E32" s="77"/>
      <c r="F32" s="79"/>
    </row>
    <row r="33" spans="1:6" s="80" customFormat="1" ht="15" customHeight="1" x14ac:dyDescent="0.2">
      <c r="A33" s="77"/>
      <c r="B33" s="78"/>
      <c r="C33" s="78"/>
      <c r="D33" s="68"/>
      <c r="E33" s="77"/>
      <c r="F33" s="79"/>
    </row>
    <row r="34" spans="1:6" s="80" customFormat="1" ht="15" customHeight="1" x14ac:dyDescent="0.2">
      <c r="A34" s="77"/>
      <c r="B34" s="78"/>
      <c r="C34" s="78"/>
      <c r="D34" s="68"/>
      <c r="E34" s="77"/>
      <c r="F34" s="79"/>
    </row>
    <row r="35" spans="1:6" s="80" customFormat="1" ht="15" customHeight="1" x14ac:dyDescent="0.2">
      <c r="A35" s="77"/>
      <c r="B35" s="78"/>
      <c r="C35" s="78"/>
      <c r="D35" s="68"/>
      <c r="E35" s="77"/>
      <c r="F35" s="79"/>
    </row>
    <row r="36" spans="1:6" s="80" customFormat="1" ht="15" customHeight="1" x14ac:dyDescent="0.2">
      <c r="A36" s="77"/>
      <c r="B36" s="78"/>
      <c r="C36" s="78"/>
      <c r="D36" s="68"/>
      <c r="E36" s="77"/>
      <c r="F36" s="79"/>
    </row>
    <row r="37" spans="1:6" s="80" customFormat="1" ht="15" customHeight="1" x14ac:dyDescent="0.2">
      <c r="A37" s="77"/>
      <c r="B37" s="78"/>
      <c r="C37" s="78"/>
      <c r="D37" s="68"/>
      <c r="E37" s="77"/>
      <c r="F37" s="79"/>
    </row>
    <row r="38" spans="1:6" s="80" customFormat="1" ht="15" customHeight="1" x14ac:dyDescent="0.2">
      <c r="A38" s="77"/>
      <c r="B38" s="78"/>
      <c r="C38" s="78"/>
      <c r="D38" s="68"/>
      <c r="E38" s="77"/>
      <c r="F38" s="79"/>
    </row>
    <row r="39" spans="1:6" s="80" customFormat="1" ht="15" customHeight="1" x14ac:dyDescent="0.2">
      <c r="A39" s="77"/>
      <c r="B39" s="78"/>
      <c r="C39" s="78"/>
      <c r="D39" s="68"/>
      <c r="E39" s="77"/>
      <c r="F39" s="79"/>
    </row>
    <row r="40" spans="1:6" s="80" customFormat="1" ht="15" customHeight="1" x14ac:dyDescent="0.2">
      <c r="A40" s="77"/>
      <c r="B40" s="78"/>
      <c r="C40" s="78"/>
      <c r="D40" s="68"/>
      <c r="E40" s="77"/>
      <c r="F40" s="79"/>
    </row>
    <row r="41" spans="1:6" s="80" customFormat="1" ht="15" customHeight="1" x14ac:dyDescent="0.2">
      <c r="A41" s="77"/>
      <c r="B41" s="78"/>
      <c r="C41" s="78"/>
      <c r="D41" s="68"/>
      <c r="E41" s="77"/>
      <c r="F41" s="79"/>
    </row>
    <row r="42" spans="1:6" s="80" customFormat="1" ht="15" customHeight="1" x14ac:dyDescent="0.2">
      <c r="A42" s="77"/>
      <c r="B42" s="78"/>
      <c r="C42" s="78"/>
      <c r="D42" s="68"/>
      <c r="E42" s="77"/>
      <c r="F42" s="79"/>
    </row>
    <row r="43" spans="1:6" s="80" customFormat="1" ht="15" customHeight="1" x14ac:dyDescent="0.2">
      <c r="A43" s="77"/>
      <c r="B43" s="78"/>
      <c r="C43" s="78"/>
      <c r="D43" s="68"/>
      <c r="E43" s="77"/>
      <c r="F43" s="79"/>
    </row>
    <row r="44" spans="1:6" s="80" customFormat="1" ht="15" customHeight="1" x14ac:dyDescent="0.2">
      <c r="A44" s="77"/>
      <c r="B44" s="78"/>
      <c r="C44" s="78"/>
      <c r="D44" s="68"/>
      <c r="E44" s="77"/>
      <c r="F44" s="79"/>
    </row>
    <row r="45" spans="1:6" s="80" customFormat="1" ht="15" customHeight="1" x14ac:dyDescent="0.2">
      <c r="A45" s="77"/>
      <c r="B45" s="78"/>
      <c r="C45" s="78"/>
      <c r="D45" s="68"/>
      <c r="E45" s="77"/>
      <c r="F45" s="79"/>
    </row>
    <row r="46" spans="1:6" s="80" customFormat="1" ht="15" customHeight="1" x14ac:dyDescent="0.2">
      <c r="A46" s="77"/>
      <c r="B46" s="78"/>
      <c r="C46" s="78"/>
      <c r="D46" s="68"/>
      <c r="E46" s="77"/>
      <c r="F46" s="79"/>
    </row>
    <row r="47" spans="1:6" s="80" customFormat="1" ht="15" customHeight="1" x14ac:dyDescent="0.2">
      <c r="A47" s="77"/>
      <c r="B47" s="78"/>
      <c r="C47" s="78"/>
      <c r="D47" s="68"/>
      <c r="E47" s="77"/>
      <c r="F47" s="79"/>
    </row>
    <row r="48" spans="1:6" s="80" customFormat="1" ht="15" customHeight="1" x14ac:dyDescent="0.2">
      <c r="A48" s="77"/>
      <c r="B48" s="78"/>
      <c r="C48" s="78"/>
      <c r="D48" s="68"/>
      <c r="E48" s="77"/>
      <c r="F48" s="79"/>
    </row>
    <row r="49" spans="1:6" s="80" customFormat="1" ht="15" customHeight="1" x14ac:dyDescent="0.2">
      <c r="A49" s="77"/>
      <c r="B49" s="78"/>
      <c r="C49" s="78"/>
      <c r="D49" s="68"/>
      <c r="E49" s="77"/>
      <c r="F49" s="79"/>
    </row>
    <row r="50" spans="1:6" s="80" customFormat="1" ht="15" customHeight="1" x14ac:dyDescent="0.2">
      <c r="A50" s="77"/>
      <c r="B50" s="78"/>
      <c r="C50" s="78"/>
      <c r="D50" s="68"/>
      <c r="E50" s="77"/>
      <c r="F50" s="79"/>
    </row>
    <row r="51" spans="1:6" s="80" customFormat="1" ht="15" customHeight="1" x14ac:dyDescent="0.2">
      <c r="A51" s="77"/>
      <c r="B51" s="78"/>
      <c r="C51" s="78"/>
      <c r="D51" s="68"/>
      <c r="E51" s="77"/>
      <c r="F51" s="79"/>
    </row>
    <row r="52" spans="1:6" s="80" customFormat="1" ht="15" customHeight="1" x14ac:dyDescent="0.2">
      <c r="A52" s="77"/>
      <c r="B52" s="78"/>
      <c r="C52" s="78"/>
      <c r="D52" s="68"/>
      <c r="E52" s="77"/>
      <c r="F52" s="79"/>
    </row>
    <row r="53" spans="1:6" s="80" customFormat="1" ht="15" customHeight="1" x14ac:dyDescent="0.2">
      <c r="A53" s="77"/>
      <c r="B53" s="78"/>
      <c r="C53" s="78"/>
      <c r="D53" s="68"/>
      <c r="E53" s="77"/>
      <c r="F53" s="79"/>
    </row>
    <row r="54" spans="1:6" s="80" customFormat="1" ht="15" customHeight="1" x14ac:dyDescent="0.2">
      <c r="A54" s="77"/>
      <c r="B54" s="78"/>
      <c r="C54" s="78"/>
      <c r="D54" s="68"/>
      <c r="E54" s="77"/>
      <c r="F54" s="79"/>
    </row>
    <row r="55" spans="1:6" s="80" customFormat="1" ht="15" customHeight="1" x14ac:dyDescent="0.2">
      <c r="A55" s="77"/>
      <c r="B55" s="78"/>
      <c r="C55" s="78"/>
      <c r="D55" s="68"/>
      <c r="E55" s="77"/>
      <c r="F55" s="79"/>
    </row>
    <row r="56" spans="1:6" s="80" customFormat="1" ht="15" customHeight="1" x14ac:dyDescent="0.2">
      <c r="A56" s="77"/>
      <c r="B56" s="78"/>
      <c r="C56" s="78"/>
      <c r="D56" s="68"/>
      <c r="E56" s="77"/>
      <c r="F56" s="79"/>
    </row>
    <row r="57" spans="1:6" s="80" customFormat="1" ht="15" customHeight="1" x14ac:dyDescent="0.2">
      <c r="A57" s="77"/>
      <c r="B57" s="78"/>
      <c r="C57" s="78"/>
      <c r="D57" s="68"/>
      <c r="E57" s="77"/>
      <c r="F57" s="79"/>
    </row>
    <row r="58" spans="1:6" s="80" customFormat="1" ht="15" customHeight="1" x14ac:dyDescent="0.2">
      <c r="A58" s="77"/>
      <c r="B58" s="78"/>
      <c r="C58" s="78"/>
      <c r="D58" s="68"/>
      <c r="E58" s="77"/>
      <c r="F58" s="79"/>
    </row>
    <row r="59" spans="1:6" s="80" customFormat="1" ht="15" customHeight="1" x14ac:dyDescent="0.2">
      <c r="A59" s="77"/>
      <c r="B59" s="78"/>
      <c r="C59" s="78"/>
      <c r="D59" s="68"/>
      <c r="E59" s="77"/>
      <c r="F59" s="79"/>
    </row>
    <row r="60" spans="1:6" s="80" customFormat="1" ht="15" customHeight="1" x14ac:dyDescent="0.2">
      <c r="A60" s="77"/>
      <c r="B60" s="78"/>
      <c r="C60" s="78"/>
      <c r="D60" s="68"/>
      <c r="E60" s="77"/>
      <c r="F60" s="79"/>
    </row>
    <row r="61" spans="1:6" s="80" customFormat="1" ht="15" customHeight="1" x14ac:dyDescent="0.2">
      <c r="A61" s="77"/>
      <c r="B61" s="78"/>
      <c r="C61" s="78"/>
      <c r="D61" s="68"/>
      <c r="E61" s="77"/>
      <c r="F61" s="79"/>
    </row>
    <row r="62" spans="1:6" s="80" customFormat="1" ht="15" customHeight="1" x14ac:dyDescent="0.2">
      <c r="A62" s="77"/>
      <c r="B62" s="78"/>
      <c r="C62" s="78"/>
      <c r="D62" s="68"/>
      <c r="E62" s="77"/>
      <c r="F62" s="79"/>
    </row>
    <row r="63" spans="1:6" s="80" customFormat="1" ht="15" customHeight="1" x14ac:dyDescent="0.2">
      <c r="A63" s="77"/>
      <c r="B63" s="78"/>
      <c r="C63" s="78"/>
      <c r="D63" s="68"/>
      <c r="E63" s="77"/>
      <c r="F63" s="79"/>
    </row>
    <row r="64" spans="1:6" s="80" customFormat="1" ht="15" customHeight="1" x14ac:dyDescent="0.2">
      <c r="A64" s="77"/>
      <c r="B64" s="78"/>
      <c r="C64" s="78"/>
      <c r="D64" s="68"/>
      <c r="E64" s="77"/>
      <c r="F64" s="79"/>
    </row>
    <row r="65" spans="1:6" s="80" customFormat="1" ht="15" customHeight="1" x14ac:dyDescent="0.2">
      <c r="A65" s="77"/>
      <c r="B65" s="78"/>
      <c r="C65" s="78"/>
      <c r="D65" s="68"/>
      <c r="E65" s="77"/>
      <c r="F65" s="79"/>
    </row>
    <row r="66" spans="1:6" s="80" customFormat="1" ht="15" customHeight="1" x14ac:dyDescent="0.2">
      <c r="A66" s="77"/>
      <c r="B66" s="78"/>
      <c r="C66" s="78"/>
      <c r="D66" s="68"/>
      <c r="E66" s="77"/>
      <c r="F66" s="79"/>
    </row>
    <row r="67" spans="1:6" s="80" customFormat="1" ht="15" customHeight="1" x14ac:dyDescent="0.2">
      <c r="A67" s="77"/>
      <c r="B67" s="78"/>
      <c r="C67" s="78"/>
      <c r="D67" s="68"/>
      <c r="E67" s="77"/>
      <c r="F67" s="79"/>
    </row>
    <row r="68" spans="1:6" s="80" customFormat="1" ht="15" customHeight="1" x14ac:dyDescent="0.2">
      <c r="A68" s="77"/>
      <c r="B68" s="78"/>
      <c r="C68" s="78"/>
      <c r="D68" s="68"/>
      <c r="E68" s="77"/>
      <c r="F68" s="79"/>
    </row>
    <row r="69" spans="1:6" s="80" customFormat="1" ht="15" customHeight="1" x14ac:dyDescent="0.2">
      <c r="A69" s="77"/>
      <c r="B69" s="78"/>
      <c r="C69" s="78"/>
      <c r="D69" s="68"/>
      <c r="E69" s="77"/>
      <c r="F69" s="79"/>
    </row>
    <row r="70" spans="1:6" s="80" customFormat="1" ht="15" customHeight="1" x14ac:dyDescent="0.2">
      <c r="A70" s="77"/>
      <c r="B70" s="78"/>
      <c r="C70" s="78"/>
      <c r="D70" s="68"/>
      <c r="E70" s="77"/>
      <c r="F70" s="79"/>
    </row>
    <row r="71" spans="1:6" s="80" customFormat="1" ht="15" customHeight="1" x14ac:dyDescent="0.2">
      <c r="A71" s="77"/>
      <c r="B71" s="78"/>
      <c r="C71" s="78"/>
      <c r="D71" s="68"/>
      <c r="E71" s="77"/>
      <c r="F71" s="79"/>
    </row>
    <row r="72" spans="1:6" s="80" customFormat="1" ht="15" customHeight="1" x14ac:dyDescent="0.2">
      <c r="A72" s="77"/>
      <c r="B72" s="78"/>
      <c r="C72" s="78"/>
      <c r="D72" s="68"/>
      <c r="E72" s="77"/>
      <c r="F72" s="79"/>
    </row>
    <row r="73" spans="1:6" s="80" customFormat="1" ht="15" customHeight="1" x14ac:dyDescent="0.2">
      <c r="A73" s="77"/>
      <c r="B73" s="78"/>
      <c r="C73" s="78"/>
      <c r="D73" s="68"/>
      <c r="E73" s="77"/>
      <c r="F73" s="79"/>
    </row>
    <row r="74" spans="1:6" s="80" customFormat="1" ht="15" customHeight="1" x14ac:dyDescent="0.2">
      <c r="A74" s="77"/>
      <c r="B74" s="78"/>
      <c r="C74" s="78"/>
      <c r="D74" s="68"/>
      <c r="E74" s="77"/>
      <c r="F74" s="79"/>
    </row>
    <row r="75" spans="1:6" s="80" customFormat="1" ht="15" customHeight="1" x14ac:dyDescent="0.2">
      <c r="A75" s="77"/>
      <c r="B75" s="78"/>
      <c r="C75" s="78"/>
      <c r="D75" s="68"/>
      <c r="E75" s="77"/>
      <c r="F75" s="79"/>
    </row>
    <row r="76" spans="1:6" s="80" customFormat="1" ht="15" customHeight="1" x14ac:dyDescent="0.2">
      <c r="A76" s="77"/>
      <c r="B76" s="78"/>
      <c r="C76" s="78"/>
      <c r="D76" s="68"/>
      <c r="E76" s="77"/>
      <c r="F76" s="79"/>
    </row>
    <row r="77" spans="1:6" s="80" customFormat="1" ht="15" customHeight="1" x14ac:dyDescent="0.2">
      <c r="A77" s="77"/>
      <c r="B77" s="78"/>
      <c r="C77" s="78"/>
      <c r="D77" s="68"/>
      <c r="E77" s="77"/>
      <c r="F77" s="79"/>
    </row>
    <row r="78" spans="1:6" s="80" customFormat="1" ht="15" customHeight="1" x14ac:dyDescent="0.2">
      <c r="A78" s="77"/>
      <c r="B78" s="78"/>
      <c r="C78" s="78"/>
      <c r="D78" s="68"/>
      <c r="E78" s="77"/>
      <c r="F78" s="79"/>
    </row>
    <row r="79" spans="1:6" s="80" customFormat="1" ht="15" customHeight="1" x14ac:dyDescent="0.2">
      <c r="A79" s="77"/>
      <c r="B79" s="78"/>
      <c r="C79" s="78"/>
      <c r="D79" s="68"/>
      <c r="E79" s="77"/>
      <c r="F79" s="79"/>
    </row>
    <row r="80" spans="1:6" s="80" customFormat="1" ht="15" customHeight="1" x14ac:dyDescent="0.2">
      <c r="A80" s="77"/>
      <c r="B80" s="78"/>
      <c r="C80" s="78"/>
      <c r="D80" s="68"/>
      <c r="E80" s="77"/>
      <c r="F80" s="79"/>
    </row>
    <row r="81" spans="1:6" s="80" customFormat="1" ht="15" customHeight="1" x14ac:dyDescent="0.2">
      <c r="A81" s="77"/>
      <c r="B81" s="78"/>
      <c r="C81" s="78"/>
      <c r="D81" s="68"/>
      <c r="E81" s="77"/>
      <c r="F81" s="79"/>
    </row>
    <row r="82" spans="1:6" s="80" customFormat="1" ht="15" customHeight="1" x14ac:dyDescent="0.2">
      <c r="A82" s="77"/>
      <c r="B82" s="78"/>
      <c r="C82" s="78"/>
      <c r="D82" s="68"/>
      <c r="E82" s="77"/>
      <c r="F82" s="79"/>
    </row>
    <row r="83" spans="1:6" s="80" customFormat="1" ht="15" customHeight="1" x14ac:dyDescent="0.2">
      <c r="A83" s="77"/>
      <c r="B83" s="78"/>
      <c r="C83" s="78"/>
      <c r="D83" s="68"/>
      <c r="E83" s="77"/>
      <c r="F83" s="79"/>
    </row>
    <row r="84" spans="1:6" s="80" customFormat="1" ht="15" customHeight="1" x14ac:dyDescent="0.2">
      <c r="A84" s="77"/>
      <c r="B84" s="78"/>
      <c r="C84" s="78"/>
      <c r="D84" s="68"/>
      <c r="E84" s="77"/>
      <c r="F84" s="79"/>
    </row>
    <row r="85" spans="1:6" s="80" customFormat="1" ht="15" customHeight="1" x14ac:dyDescent="0.2">
      <c r="A85" s="77"/>
      <c r="B85" s="78"/>
      <c r="C85" s="78"/>
      <c r="D85" s="68"/>
      <c r="E85" s="77"/>
      <c r="F85" s="79"/>
    </row>
    <row r="86" spans="1:6" s="80" customFormat="1" ht="15" customHeight="1" x14ac:dyDescent="0.2">
      <c r="A86" s="77"/>
      <c r="B86" s="78"/>
      <c r="C86" s="78"/>
      <c r="D86" s="68"/>
      <c r="E86" s="77"/>
      <c r="F86" s="79"/>
    </row>
    <row r="87" spans="1:6" s="80" customFormat="1" ht="15" customHeight="1" x14ac:dyDescent="0.2">
      <c r="A87" s="77"/>
      <c r="B87" s="78"/>
      <c r="C87" s="78"/>
      <c r="D87" s="68"/>
      <c r="E87" s="77"/>
      <c r="F87" s="79"/>
    </row>
    <row r="88" spans="1:6" s="80" customFormat="1" ht="15" customHeight="1" x14ac:dyDescent="0.2">
      <c r="A88" s="77"/>
      <c r="B88" s="78"/>
      <c r="C88" s="78"/>
      <c r="D88" s="68"/>
      <c r="E88" s="77"/>
      <c r="F88" s="79"/>
    </row>
    <row r="89" spans="1:6" s="80" customFormat="1" ht="15" customHeight="1" x14ac:dyDescent="0.2">
      <c r="A89" s="77"/>
      <c r="B89" s="78"/>
      <c r="C89" s="78"/>
      <c r="D89" s="68"/>
      <c r="E89" s="77"/>
      <c r="F89" s="79"/>
    </row>
    <row r="90" spans="1:6" s="80" customFormat="1" ht="15" customHeight="1" x14ac:dyDescent="0.2">
      <c r="A90" s="77"/>
      <c r="B90" s="78"/>
      <c r="C90" s="78"/>
      <c r="D90" s="68"/>
      <c r="E90" s="77"/>
      <c r="F90" s="79"/>
    </row>
    <row r="91" spans="1:6" s="80" customFormat="1" ht="15" customHeight="1" x14ac:dyDescent="0.2">
      <c r="A91" s="77"/>
      <c r="B91" s="78"/>
      <c r="C91" s="78"/>
      <c r="D91" s="68"/>
      <c r="E91" s="77"/>
      <c r="F91" s="79"/>
    </row>
    <row r="92" spans="1:6" s="80" customFormat="1" ht="15" customHeight="1" x14ac:dyDescent="0.2">
      <c r="A92" s="77"/>
      <c r="B92" s="78"/>
      <c r="C92" s="78"/>
      <c r="D92" s="68"/>
      <c r="E92" s="77"/>
      <c r="F92" s="79"/>
    </row>
    <row r="93" spans="1:6" s="80" customFormat="1" ht="15" customHeight="1" x14ac:dyDescent="0.2">
      <c r="A93" s="77"/>
      <c r="B93" s="78"/>
      <c r="C93" s="78"/>
      <c r="D93" s="68"/>
      <c r="E93" s="77"/>
      <c r="F93" s="79"/>
    </row>
    <row r="94" spans="1:6" s="80" customFormat="1" ht="15" customHeight="1" x14ac:dyDescent="0.2">
      <c r="A94" s="77"/>
      <c r="B94" s="78"/>
      <c r="C94" s="78"/>
      <c r="D94" s="68"/>
      <c r="E94" s="77"/>
      <c r="F94" s="79"/>
    </row>
    <row r="95" spans="1:6" s="80" customFormat="1" ht="15" customHeight="1" x14ac:dyDescent="0.2">
      <c r="A95" s="77"/>
      <c r="B95" s="78"/>
      <c r="C95" s="78"/>
      <c r="D95" s="68"/>
      <c r="E95" s="77"/>
      <c r="F95" s="79"/>
    </row>
    <row r="96" spans="1:6" s="80" customFormat="1" ht="15" customHeight="1" x14ac:dyDescent="0.2">
      <c r="A96" s="77"/>
      <c r="B96" s="78"/>
      <c r="C96" s="78"/>
      <c r="D96" s="68"/>
      <c r="E96" s="77"/>
      <c r="F96" s="79"/>
    </row>
    <row r="97" spans="1:6" s="80" customFormat="1" ht="15" customHeight="1" x14ac:dyDescent="0.2">
      <c r="A97" s="77"/>
      <c r="B97" s="78"/>
      <c r="C97" s="78"/>
      <c r="D97" s="68"/>
      <c r="E97" s="77"/>
      <c r="F97" s="79"/>
    </row>
    <row r="98" spans="1:6" s="80" customFormat="1" ht="15" customHeight="1" x14ac:dyDescent="0.2">
      <c r="A98" s="77"/>
      <c r="B98" s="78"/>
      <c r="C98" s="78"/>
      <c r="D98" s="68"/>
      <c r="E98" s="77"/>
      <c r="F98" s="79"/>
    </row>
    <row r="99" spans="1:6" s="80" customFormat="1" ht="15" customHeight="1" x14ac:dyDescent="0.2">
      <c r="A99" s="77"/>
      <c r="B99" s="78"/>
      <c r="C99" s="78"/>
      <c r="D99" s="68"/>
      <c r="E99" s="77"/>
      <c r="F99" s="79"/>
    </row>
    <row r="100" spans="1:6" s="80" customFormat="1" ht="15" customHeight="1" x14ac:dyDescent="0.2">
      <c r="A100" s="77"/>
      <c r="B100" s="78"/>
      <c r="C100" s="78"/>
      <c r="D100" s="68"/>
      <c r="E100" s="77"/>
      <c r="F100" s="79"/>
    </row>
    <row r="101" spans="1:6" s="80" customFormat="1" ht="15" customHeight="1" x14ac:dyDescent="0.2">
      <c r="A101" s="77"/>
      <c r="B101" s="78"/>
      <c r="C101" s="78"/>
      <c r="D101" s="68"/>
      <c r="E101" s="77"/>
      <c r="F101" s="79"/>
    </row>
    <row r="102" spans="1:6" s="80" customFormat="1" ht="15" customHeight="1" x14ac:dyDescent="0.2">
      <c r="A102" s="77"/>
      <c r="B102" s="78"/>
      <c r="C102" s="78"/>
      <c r="D102" s="68"/>
      <c r="E102" s="77"/>
      <c r="F102" s="79"/>
    </row>
    <row r="103" spans="1:6" s="80" customFormat="1" ht="15" customHeight="1" x14ac:dyDescent="0.2">
      <c r="A103" s="77"/>
      <c r="B103" s="78"/>
      <c r="C103" s="78"/>
      <c r="D103" s="68"/>
      <c r="E103" s="77"/>
      <c r="F103" s="79"/>
    </row>
    <row r="104" spans="1:6" s="80" customFormat="1" ht="15" customHeight="1" x14ac:dyDescent="0.2">
      <c r="A104" s="77"/>
      <c r="B104" s="78"/>
      <c r="C104" s="78"/>
      <c r="D104" s="68"/>
      <c r="E104" s="77"/>
      <c r="F104" s="79"/>
    </row>
    <row r="105" spans="1:6" s="80" customFormat="1" ht="15" customHeight="1" x14ac:dyDescent="0.2">
      <c r="A105" s="77"/>
      <c r="B105" s="78"/>
      <c r="C105" s="78"/>
      <c r="D105" s="68"/>
      <c r="E105" s="77"/>
      <c r="F105" s="79"/>
    </row>
    <row r="106" spans="1:6" s="80" customFormat="1" ht="15" customHeight="1" x14ac:dyDescent="0.2">
      <c r="A106" s="77"/>
      <c r="B106" s="78"/>
      <c r="C106" s="78"/>
      <c r="D106" s="68"/>
      <c r="E106" s="77"/>
      <c r="F106" s="79"/>
    </row>
    <row r="107" spans="1:6" s="80" customFormat="1" ht="15" customHeight="1" x14ac:dyDescent="0.2">
      <c r="A107" s="77"/>
      <c r="B107" s="78"/>
      <c r="C107" s="78"/>
      <c r="D107" s="68"/>
      <c r="E107" s="77"/>
      <c r="F107" s="79"/>
    </row>
    <row r="108" spans="1:6" s="80" customFormat="1" ht="15" customHeight="1" x14ac:dyDescent="0.2">
      <c r="A108" s="77"/>
      <c r="B108" s="78"/>
      <c r="C108" s="78"/>
      <c r="D108" s="68"/>
      <c r="E108" s="77"/>
      <c r="F108" s="79"/>
    </row>
    <row r="109" spans="1:6" s="80" customFormat="1" ht="15" customHeight="1" x14ac:dyDescent="0.2">
      <c r="A109" s="77"/>
      <c r="B109" s="78"/>
      <c r="C109" s="78"/>
      <c r="D109" s="68"/>
      <c r="E109" s="77"/>
      <c r="F109" s="79"/>
    </row>
    <row r="110" spans="1:6" s="80" customFormat="1" ht="15" customHeight="1" x14ac:dyDescent="0.2">
      <c r="A110" s="77"/>
      <c r="B110" s="78"/>
      <c r="C110" s="78"/>
      <c r="D110" s="68"/>
      <c r="E110" s="77"/>
      <c r="F110" s="79"/>
    </row>
    <row r="111" spans="1:6" s="80" customFormat="1" ht="15" customHeight="1" x14ac:dyDescent="0.2">
      <c r="A111" s="77"/>
      <c r="B111" s="78"/>
      <c r="C111" s="78"/>
      <c r="D111" s="68"/>
      <c r="E111" s="77"/>
      <c r="F111" s="79"/>
    </row>
    <row r="112" spans="1:6" s="80" customFormat="1" ht="15" customHeight="1" x14ac:dyDescent="0.2">
      <c r="A112" s="77"/>
      <c r="B112" s="78"/>
      <c r="C112" s="78"/>
      <c r="D112" s="68"/>
      <c r="E112" s="77"/>
      <c r="F112" s="79"/>
    </row>
    <row r="113" spans="1:6" s="80" customFormat="1" ht="15" customHeight="1" x14ac:dyDescent="0.2">
      <c r="A113" s="77"/>
      <c r="B113" s="78"/>
      <c r="C113" s="78"/>
      <c r="D113" s="68"/>
      <c r="E113" s="77"/>
      <c r="F113" s="79"/>
    </row>
    <row r="114" spans="1:6" s="80" customFormat="1" ht="15" customHeight="1" x14ac:dyDescent="0.2">
      <c r="A114" s="77"/>
      <c r="B114" s="78"/>
      <c r="C114" s="78"/>
      <c r="D114" s="68"/>
      <c r="E114" s="77"/>
      <c r="F114" s="79"/>
    </row>
    <row r="115" spans="1:6" s="80" customFormat="1" ht="15" customHeight="1" x14ac:dyDescent="0.2">
      <c r="A115" s="77"/>
      <c r="B115" s="78"/>
      <c r="C115" s="78"/>
      <c r="D115" s="68"/>
      <c r="E115" s="77"/>
      <c r="F115" s="79"/>
    </row>
    <row r="116" spans="1:6" s="80" customFormat="1" ht="15" customHeight="1" x14ac:dyDescent="0.2">
      <c r="A116" s="77"/>
      <c r="B116" s="78"/>
      <c r="C116" s="78"/>
      <c r="D116" s="68"/>
      <c r="E116" s="77"/>
      <c r="F116" s="79"/>
    </row>
    <row r="117" spans="1:6" s="80" customFormat="1" ht="15" customHeight="1" x14ac:dyDescent="0.2">
      <c r="A117" s="77"/>
      <c r="B117" s="78"/>
      <c r="C117" s="78"/>
      <c r="D117" s="68"/>
      <c r="E117" s="77"/>
      <c r="F117" s="79"/>
    </row>
    <row r="118" spans="1:6" s="80" customFormat="1" ht="15" customHeight="1" x14ac:dyDescent="0.2">
      <c r="A118" s="77"/>
      <c r="B118" s="78"/>
      <c r="C118" s="78"/>
      <c r="D118" s="68"/>
      <c r="E118" s="77"/>
      <c r="F118" s="79"/>
    </row>
    <row r="119" spans="1:6" s="80" customFormat="1" ht="15" customHeight="1" x14ac:dyDescent="0.2">
      <c r="A119" s="77"/>
      <c r="B119" s="78"/>
      <c r="C119" s="78"/>
      <c r="D119" s="68"/>
      <c r="E119" s="77"/>
      <c r="F119" s="79"/>
    </row>
    <row r="120" spans="1:6" s="80" customFormat="1" ht="15" customHeight="1" x14ac:dyDescent="0.2">
      <c r="A120" s="77"/>
      <c r="B120" s="78"/>
      <c r="C120" s="78"/>
      <c r="D120" s="68"/>
      <c r="E120" s="77"/>
      <c r="F120" s="79"/>
    </row>
    <row r="121" spans="1:6" s="80" customFormat="1" ht="15" customHeight="1" x14ac:dyDescent="0.2">
      <c r="A121" s="77"/>
      <c r="B121" s="78"/>
      <c r="C121" s="78"/>
      <c r="D121" s="68"/>
      <c r="E121" s="77"/>
      <c r="F121" s="79"/>
    </row>
    <row r="122" spans="1:6" s="80" customFormat="1" ht="15" customHeight="1" x14ac:dyDescent="0.2">
      <c r="A122" s="77"/>
      <c r="B122" s="78"/>
      <c r="C122" s="78"/>
      <c r="D122" s="68"/>
      <c r="E122" s="77"/>
      <c r="F122" s="79"/>
    </row>
    <row r="123" spans="1:6" s="80" customFormat="1" ht="15" customHeight="1" x14ac:dyDescent="0.2">
      <c r="A123" s="77"/>
      <c r="B123" s="78"/>
      <c r="C123" s="78"/>
      <c r="D123" s="68"/>
      <c r="E123" s="77"/>
      <c r="F123" s="79"/>
    </row>
    <row r="124" spans="1:6" s="80" customFormat="1" ht="15" customHeight="1" x14ac:dyDescent="0.2">
      <c r="A124" s="77"/>
      <c r="B124" s="78"/>
      <c r="C124" s="78"/>
      <c r="D124" s="68"/>
      <c r="E124" s="77"/>
      <c r="F124" s="79"/>
    </row>
    <row r="125" spans="1:6" s="80" customFormat="1" ht="15" customHeight="1" x14ac:dyDescent="0.2">
      <c r="A125" s="77"/>
      <c r="B125" s="78"/>
      <c r="C125" s="78"/>
      <c r="D125" s="68"/>
      <c r="E125" s="77"/>
      <c r="F125" s="79"/>
    </row>
    <row r="126" spans="1:6" s="80" customFormat="1" ht="15" customHeight="1" x14ac:dyDescent="0.2">
      <c r="A126" s="77"/>
      <c r="B126" s="78"/>
      <c r="C126" s="78"/>
      <c r="D126" s="68"/>
      <c r="E126" s="77"/>
      <c r="F126" s="79"/>
    </row>
    <row r="127" spans="1:6" s="80" customFormat="1" ht="15" customHeight="1" x14ac:dyDescent="0.2">
      <c r="A127" s="77"/>
      <c r="B127" s="78"/>
      <c r="C127" s="78"/>
      <c r="D127" s="68"/>
      <c r="E127" s="77"/>
      <c r="F127" s="79"/>
    </row>
    <row r="128" spans="1:6" s="80" customFormat="1" ht="15" customHeight="1" x14ac:dyDescent="0.2">
      <c r="A128" s="77"/>
      <c r="B128" s="78"/>
      <c r="C128" s="78"/>
      <c r="D128" s="68"/>
      <c r="E128" s="77"/>
      <c r="F128" s="79"/>
    </row>
    <row r="129" spans="1:6" s="80" customFormat="1" ht="15" customHeight="1" x14ac:dyDescent="0.2">
      <c r="A129" s="77"/>
      <c r="B129" s="78"/>
      <c r="C129" s="78"/>
      <c r="D129" s="68"/>
      <c r="E129" s="77"/>
      <c r="F129" s="79"/>
    </row>
    <row r="130" spans="1:6" s="80" customFormat="1" ht="15" customHeight="1" x14ac:dyDescent="0.2">
      <c r="A130" s="77"/>
      <c r="B130" s="78"/>
      <c r="C130" s="78"/>
      <c r="D130" s="68"/>
      <c r="E130" s="77"/>
      <c r="F130" s="79"/>
    </row>
    <row r="131" spans="1:6" s="80" customFormat="1" ht="15" customHeight="1" x14ac:dyDescent="0.2">
      <c r="A131" s="77"/>
      <c r="B131" s="78"/>
      <c r="C131" s="78"/>
      <c r="D131" s="68"/>
      <c r="E131" s="77"/>
      <c r="F131" s="79"/>
    </row>
  </sheetData>
  <sheetProtection selectLockedCells="1" selectUnlockedCells="1"/>
  <protectedRanges>
    <protectedRange sqref="G1:H2 A1:F4 F5:F11 A5:B6 B7:B11 A7:A12" name="Anlage_3_1"/>
    <protectedRange sqref="A13:A17" name="Anlage_1_1_1"/>
  </protectedRanges>
  <sortState xmlns:xlrd2="http://schemas.microsoft.com/office/spreadsheetml/2017/richdata2" ref="A5:E15">
    <sortCondition ref="C5:C15"/>
  </sortState>
  <customSheetViews>
    <customSheetView guid="{B036382E-0854-4362-AF06-E27A1CB9994B}">
      <selection activeCell="C9" sqref="C9"/>
      <colBreaks count="1" manualBreakCount="1">
        <brk id="5" max="1048575" man="1"/>
      </colBreaks>
      <pageMargins left="0.7" right="0.7" top="0.78740157499999996" bottom="0.78740157499999996" header="0.3" footer="0.3"/>
      <pageSetup paperSize="9" scale="79" orientation="portrait" r:id="rId1"/>
    </customSheetView>
  </customSheetViews>
  <mergeCells count="1">
    <mergeCell ref="A1:E3"/>
  </mergeCells>
  <dataValidations count="2">
    <dataValidation type="list" showInputMessage="1" showErrorMessage="1" sqref="D13:D17" xr:uid="{00000000-0002-0000-0100-000000000000}">
      <formula1>"',Prüfung,Teilprüfung,Studienleistung,Test"</formula1>
    </dataValidation>
    <dataValidation type="whole" errorStyle="information" allowBlank="1" showInputMessage="1" showErrorMessage="1" sqref="E6:E17" xr:uid="{00000000-0002-0000-0100-000001000000}">
      <formula1>0</formula1>
      <formula2>100</formula2>
    </dataValidation>
  </dataValidations>
  <pageMargins left="0.7" right="0.7" top="0.78740157499999996" bottom="0.78740157499999996" header="0.3" footer="0.3"/>
  <pageSetup paperSize="9" scale="79" orientation="portrait" r:id="rId2"/>
  <colBreaks count="1" manualBreakCount="1">
    <brk id="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40"/>
  <sheetViews>
    <sheetView zoomScaleNormal="100" workbookViewId="0">
      <selection activeCell="C10" sqref="C10"/>
    </sheetView>
  </sheetViews>
  <sheetFormatPr baseColWidth="10" defaultColWidth="11" defaultRowHeight="15" x14ac:dyDescent="0.25"/>
  <cols>
    <col min="1" max="1" width="6.625" style="51" customWidth="1"/>
    <col min="2" max="2" width="13.625" style="52" customWidth="1"/>
    <col min="3" max="3" width="60.625" style="52" customWidth="1"/>
    <col min="4" max="4" width="13.625" style="47" customWidth="1"/>
    <col min="5" max="5" width="6.625" style="51" customWidth="1"/>
    <col min="6" max="6" width="10" style="50" customWidth="1"/>
    <col min="7" max="7" width="14.625" style="49" bestFit="1" customWidth="1"/>
    <col min="8" max="16384" width="11" style="49"/>
  </cols>
  <sheetData>
    <row r="1" spans="1:8" ht="15" customHeight="1" x14ac:dyDescent="0.25">
      <c r="A1" s="223" t="s">
        <v>64</v>
      </c>
      <c r="B1" s="223"/>
      <c r="C1" s="223"/>
      <c r="D1" s="223"/>
      <c r="E1" s="223"/>
      <c r="F1" s="43"/>
      <c r="G1" s="47" t="s">
        <v>52</v>
      </c>
      <c r="H1" s="48" t="s">
        <v>65</v>
      </c>
    </row>
    <row r="2" spans="1:8" ht="15" customHeight="1" x14ac:dyDescent="0.25">
      <c r="A2" s="223"/>
      <c r="B2" s="223"/>
      <c r="C2" s="223"/>
      <c r="D2" s="223"/>
      <c r="E2" s="223"/>
      <c r="F2" s="43"/>
      <c r="G2" s="53" t="s">
        <v>16</v>
      </c>
      <c r="H2" s="54">
        <v>6</v>
      </c>
    </row>
    <row r="3" spans="1:8" ht="15" customHeight="1" x14ac:dyDescent="0.25">
      <c r="A3" s="224"/>
      <c r="B3" s="224"/>
      <c r="C3" s="224"/>
      <c r="D3" s="224"/>
      <c r="E3" s="224"/>
      <c r="F3" s="44"/>
    </row>
    <row r="4" spans="1:8" s="96" customFormat="1" ht="15" customHeight="1" x14ac:dyDescent="0.25">
      <c r="A4" s="86" t="s">
        <v>0</v>
      </c>
      <c r="B4" s="94" t="s">
        <v>53</v>
      </c>
      <c r="C4" s="94" t="s">
        <v>54</v>
      </c>
      <c r="D4" s="86" t="s">
        <v>55</v>
      </c>
      <c r="E4" s="86" t="s">
        <v>56</v>
      </c>
      <c r="F4" s="105"/>
    </row>
    <row r="5" spans="1:8" s="100" customFormat="1" ht="15" customHeight="1" x14ac:dyDescent="0.25">
      <c r="A5" s="85">
        <v>1</v>
      </c>
      <c r="B5" s="97" t="s">
        <v>110</v>
      </c>
      <c r="C5" s="98" t="s">
        <v>111</v>
      </c>
      <c r="D5" s="98" t="s">
        <v>54</v>
      </c>
      <c r="E5" s="85">
        <v>5</v>
      </c>
      <c r="F5" s="99"/>
    </row>
    <row r="6" spans="1:8" s="100" customFormat="1" ht="15" customHeight="1" x14ac:dyDescent="0.25">
      <c r="A6" s="85">
        <v>2</v>
      </c>
      <c r="B6" s="97" t="s">
        <v>112</v>
      </c>
      <c r="C6" s="102" t="s">
        <v>113</v>
      </c>
      <c r="D6" s="102" t="s">
        <v>79</v>
      </c>
      <c r="E6" s="85">
        <v>7</v>
      </c>
      <c r="F6" s="99"/>
    </row>
    <row r="7" spans="1:8" s="100" customFormat="1" ht="15" customHeight="1" x14ac:dyDescent="0.25">
      <c r="A7" s="85">
        <v>3</v>
      </c>
      <c r="B7" s="97" t="s">
        <v>114</v>
      </c>
      <c r="C7" s="98" t="s">
        <v>61</v>
      </c>
      <c r="D7" s="98" t="s">
        <v>54</v>
      </c>
      <c r="E7" s="85">
        <v>7</v>
      </c>
      <c r="F7" s="99"/>
    </row>
    <row r="8" spans="1:8" s="100" customFormat="1" ht="15" customHeight="1" x14ac:dyDescent="0.25">
      <c r="A8" s="85">
        <v>4</v>
      </c>
      <c r="B8" s="97" t="s">
        <v>84</v>
      </c>
      <c r="C8" s="98" t="s">
        <v>109</v>
      </c>
      <c r="D8" s="102" t="s">
        <v>79</v>
      </c>
      <c r="E8" s="85">
        <v>1</v>
      </c>
      <c r="F8" s="99"/>
    </row>
    <row r="9" spans="1:8" s="100" customFormat="1" ht="15" customHeight="1" x14ac:dyDescent="0.25">
      <c r="A9" s="85">
        <v>5</v>
      </c>
      <c r="B9" s="97" t="s">
        <v>115</v>
      </c>
      <c r="C9" s="98" t="s">
        <v>80</v>
      </c>
      <c r="D9" s="98" t="s">
        <v>54</v>
      </c>
      <c r="E9" s="85">
        <v>4</v>
      </c>
      <c r="F9" s="99"/>
    </row>
    <row r="10" spans="1:8" s="100" customFormat="1" ht="15" customHeight="1" x14ac:dyDescent="0.25">
      <c r="A10" s="85">
        <v>6</v>
      </c>
      <c r="B10" s="97" t="s">
        <v>83</v>
      </c>
      <c r="C10" s="98" t="s">
        <v>108</v>
      </c>
      <c r="D10" s="98" t="s">
        <v>79</v>
      </c>
      <c r="E10" s="85">
        <v>2</v>
      </c>
      <c r="F10" s="99"/>
    </row>
    <row r="11" spans="1:8" s="100" customFormat="1" ht="15" customHeight="1" x14ac:dyDescent="0.25">
      <c r="A11" s="85">
        <v>7</v>
      </c>
      <c r="B11" s="97" t="s">
        <v>116</v>
      </c>
      <c r="C11" s="98" t="s">
        <v>63</v>
      </c>
      <c r="D11" s="98" t="s">
        <v>54</v>
      </c>
      <c r="E11" s="85">
        <v>7</v>
      </c>
      <c r="F11" s="99"/>
    </row>
    <row r="12" spans="1:8" s="100" customFormat="1" ht="15" customHeight="1" x14ac:dyDescent="0.25">
      <c r="A12" s="85">
        <v>8</v>
      </c>
      <c r="B12" s="97" t="s">
        <v>117</v>
      </c>
      <c r="C12" s="98" t="s">
        <v>118</v>
      </c>
      <c r="D12" s="98" t="s">
        <v>79</v>
      </c>
      <c r="E12" s="85">
        <v>9</v>
      </c>
      <c r="F12" s="99"/>
    </row>
    <row r="13" spans="1:8" s="104" customFormat="1" ht="15" customHeight="1" x14ac:dyDescent="0.25">
      <c r="A13" s="85">
        <v>9</v>
      </c>
      <c r="B13" s="97">
        <v>9801</v>
      </c>
      <c r="C13" s="98" t="s">
        <v>58</v>
      </c>
      <c r="D13" s="98" t="s">
        <v>54</v>
      </c>
      <c r="E13" s="85">
        <v>8</v>
      </c>
      <c r="F13" s="106"/>
    </row>
    <row r="14" spans="1:8" s="119" customFormat="1" ht="12.75" x14ac:dyDescent="0.25">
      <c r="A14" s="120">
        <v>101</v>
      </c>
      <c r="B14" s="121" t="s">
        <v>26</v>
      </c>
      <c r="C14" s="121" t="s">
        <v>26</v>
      </c>
      <c r="D14" s="121" t="s">
        <v>26</v>
      </c>
      <c r="E14" s="122" t="s">
        <v>26</v>
      </c>
    </row>
    <row r="15" spans="1:8" s="119" customFormat="1" ht="12.75" x14ac:dyDescent="0.25">
      <c r="A15" s="120">
        <v>102</v>
      </c>
      <c r="B15" s="121" t="s">
        <v>26</v>
      </c>
      <c r="C15" s="121" t="s">
        <v>26</v>
      </c>
      <c r="D15" s="121" t="s">
        <v>26</v>
      </c>
      <c r="E15" s="122" t="s">
        <v>26</v>
      </c>
    </row>
    <row r="16" spans="1:8" s="119" customFormat="1" ht="12.75" x14ac:dyDescent="0.25">
      <c r="A16" s="120">
        <v>103</v>
      </c>
      <c r="B16" s="121" t="s">
        <v>26</v>
      </c>
      <c r="C16" s="121" t="s">
        <v>26</v>
      </c>
      <c r="D16" s="121" t="s">
        <v>26</v>
      </c>
      <c r="E16" s="122" t="s">
        <v>26</v>
      </c>
    </row>
    <row r="17" spans="1:6" s="119" customFormat="1" ht="12.75" x14ac:dyDescent="0.25">
      <c r="A17" s="120">
        <v>104</v>
      </c>
      <c r="B17" s="121" t="s">
        <v>26</v>
      </c>
      <c r="C17" s="121" t="s">
        <v>26</v>
      </c>
      <c r="D17" s="121" t="s">
        <v>26</v>
      </c>
      <c r="E17" s="122" t="s">
        <v>26</v>
      </c>
    </row>
    <row r="18" spans="1:6" s="119" customFormat="1" ht="12.75" x14ac:dyDescent="0.25">
      <c r="A18" s="120">
        <v>105</v>
      </c>
      <c r="B18" s="121" t="s">
        <v>26</v>
      </c>
      <c r="C18" s="121" t="s">
        <v>26</v>
      </c>
      <c r="D18" s="121" t="s">
        <v>26</v>
      </c>
      <c r="E18" s="122" t="s">
        <v>26</v>
      </c>
    </row>
    <row r="19" spans="1:6" s="71" customFormat="1" ht="15" customHeight="1" x14ac:dyDescent="0.25">
      <c r="A19" s="72"/>
      <c r="B19" s="73"/>
      <c r="C19" s="73"/>
      <c r="D19" s="73"/>
      <c r="E19" s="72"/>
      <c r="F19" s="74"/>
    </row>
    <row r="20" spans="1:6" s="71" customFormat="1" ht="15" customHeight="1" x14ac:dyDescent="0.25">
      <c r="A20" s="72"/>
      <c r="B20" s="75"/>
      <c r="C20" s="75"/>
      <c r="D20" s="75"/>
      <c r="E20" s="75"/>
      <c r="F20" s="74"/>
    </row>
    <row r="21" spans="1:6" s="71" customFormat="1" ht="15" customHeight="1" x14ac:dyDescent="0.25">
      <c r="A21" s="72"/>
      <c r="B21" s="73"/>
      <c r="C21" s="73"/>
      <c r="D21" s="73"/>
      <c r="E21" s="72"/>
      <c r="F21" s="74"/>
    </row>
    <row r="22" spans="1:6" s="70" customFormat="1" ht="15" customHeight="1" x14ac:dyDescent="0.25">
      <c r="A22" s="76"/>
      <c r="B22" s="76"/>
      <c r="C22" s="76"/>
      <c r="D22" s="76"/>
      <c r="E22" s="76"/>
      <c r="F22" s="69"/>
    </row>
    <row r="23" spans="1:6" s="70" customFormat="1" ht="15" customHeight="1" x14ac:dyDescent="0.25">
      <c r="A23" s="76"/>
      <c r="B23" s="76"/>
      <c r="C23" s="76"/>
      <c r="D23" s="76"/>
      <c r="E23" s="76"/>
      <c r="F23" s="69"/>
    </row>
    <row r="24" spans="1:6" s="70" customFormat="1" ht="15" customHeight="1" x14ac:dyDescent="0.25">
      <c r="A24" s="76"/>
      <c r="B24" s="76"/>
      <c r="C24" s="76"/>
      <c r="D24" s="76"/>
      <c r="E24" s="76"/>
      <c r="F24" s="69"/>
    </row>
    <row r="25" spans="1:6" s="70" customFormat="1" ht="15" customHeight="1" x14ac:dyDescent="0.25">
      <c r="A25" s="76"/>
      <c r="B25" s="76"/>
      <c r="C25" s="76"/>
      <c r="D25" s="76"/>
      <c r="E25" s="76"/>
      <c r="F25" s="69"/>
    </row>
    <row r="26" spans="1:6" s="70" customFormat="1" ht="15" customHeight="1" x14ac:dyDescent="0.25">
      <c r="A26" s="76"/>
      <c r="B26" s="76"/>
      <c r="C26" s="76"/>
      <c r="D26" s="76"/>
      <c r="E26" s="76"/>
      <c r="F26" s="69"/>
    </row>
    <row r="27" spans="1:6" s="70" customFormat="1" ht="15" customHeight="1" x14ac:dyDescent="0.25">
      <c r="A27" s="76"/>
      <c r="B27" s="76"/>
      <c r="C27" s="76"/>
      <c r="D27" s="76"/>
      <c r="E27" s="76"/>
      <c r="F27" s="69"/>
    </row>
    <row r="28" spans="1:6" s="70" customFormat="1" ht="15" customHeight="1" x14ac:dyDescent="0.25">
      <c r="A28" s="76"/>
      <c r="B28" s="76"/>
      <c r="C28" s="76"/>
      <c r="D28" s="76"/>
      <c r="E28" s="76"/>
      <c r="F28" s="69"/>
    </row>
    <row r="29" spans="1:6" s="70" customFormat="1" ht="15" customHeight="1" x14ac:dyDescent="0.25">
      <c r="F29" s="69"/>
    </row>
    <row r="30" spans="1:6" s="70" customFormat="1" ht="15" customHeight="1" x14ac:dyDescent="0.25">
      <c r="F30" s="69"/>
    </row>
    <row r="31" spans="1:6" s="80" customFormat="1" ht="15" customHeight="1" x14ac:dyDescent="0.2">
      <c r="A31" s="77"/>
      <c r="B31" s="78"/>
      <c r="C31" s="78"/>
      <c r="D31" s="68"/>
      <c r="E31" s="77"/>
      <c r="F31" s="79"/>
    </row>
    <row r="32" spans="1:6" s="80" customFormat="1" ht="15" customHeight="1" x14ac:dyDescent="0.2">
      <c r="A32" s="77"/>
      <c r="B32" s="78"/>
      <c r="C32" s="78"/>
      <c r="D32" s="68"/>
      <c r="E32" s="77"/>
      <c r="F32" s="79"/>
    </row>
    <row r="33" spans="1:6" s="80" customFormat="1" ht="15" customHeight="1" x14ac:dyDescent="0.2">
      <c r="A33" s="77"/>
      <c r="B33" s="78"/>
      <c r="C33" s="78"/>
      <c r="D33" s="68"/>
      <c r="E33" s="77"/>
      <c r="F33" s="79"/>
    </row>
    <row r="34" spans="1:6" s="80" customFormat="1" ht="15" customHeight="1" x14ac:dyDescent="0.2">
      <c r="A34" s="77"/>
      <c r="B34" s="78"/>
      <c r="C34" s="78"/>
      <c r="D34" s="68"/>
      <c r="E34" s="77"/>
      <c r="F34" s="79"/>
    </row>
    <row r="35" spans="1:6" s="80" customFormat="1" ht="15" customHeight="1" x14ac:dyDescent="0.2">
      <c r="A35" s="77"/>
      <c r="B35" s="78"/>
      <c r="C35" s="78"/>
      <c r="D35" s="68"/>
      <c r="E35" s="77"/>
      <c r="F35" s="79"/>
    </row>
    <row r="36" spans="1:6" s="80" customFormat="1" ht="15" customHeight="1" x14ac:dyDescent="0.2">
      <c r="A36" s="77"/>
      <c r="B36" s="78"/>
      <c r="C36" s="78"/>
      <c r="D36" s="68"/>
      <c r="E36" s="77"/>
      <c r="F36" s="79"/>
    </row>
    <row r="37" spans="1:6" s="80" customFormat="1" ht="15" customHeight="1" x14ac:dyDescent="0.2">
      <c r="A37" s="77"/>
      <c r="B37" s="78"/>
      <c r="C37" s="78"/>
      <c r="D37" s="68"/>
      <c r="E37" s="77"/>
      <c r="F37" s="79"/>
    </row>
    <row r="38" spans="1:6" s="80" customFormat="1" ht="15" customHeight="1" x14ac:dyDescent="0.2">
      <c r="A38" s="77"/>
      <c r="B38" s="78"/>
      <c r="C38" s="78"/>
      <c r="D38" s="68"/>
      <c r="E38" s="77"/>
      <c r="F38" s="79"/>
    </row>
    <row r="39" spans="1:6" s="80" customFormat="1" ht="15" customHeight="1" x14ac:dyDescent="0.2">
      <c r="A39" s="77"/>
      <c r="B39" s="78"/>
      <c r="C39" s="78"/>
      <c r="D39" s="68"/>
      <c r="E39" s="77"/>
      <c r="F39" s="79"/>
    </row>
    <row r="40" spans="1:6" s="80" customFormat="1" ht="15" customHeight="1" x14ac:dyDescent="0.2">
      <c r="A40" s="77"/>
      <c r="B40" s="78"/>
      <c r="C40" s="78"/>
      <c r="D40" s="68"/>
      <c r="E40" s="77"/>
      <c r="F40" s="79"/>
    </row>
    <row r="41" spans="1:6" s="80" customFormat="1" ht="15" customHeight="1" x14ac:dyDescent="0.2">
      <c r="A41" s="77"/>
      <c r="B41" s="78"/>
      <c r="C41" s="78"/>
      <c r="D41" s="68"/>
      <c r="E41" s="77"/>
      <c r="F41" s="79"/>
    </row>
    <row r="42" spans="1:6" s="80" customFormat="1" ht="15" customHeight="1" x14ac:dyDescent="0.2">
      <c r="A42" s="77"/>
      <c r="B42" s="78"/>
      <c r="C42" s="78"/>
      <c r="D42" s="68"/>
      <c r="E42" s="77"/>
      <c r="F42" s="79"/>
    </row>
    <row r="43" spans="1:6" s="80" customFormat="1" ht="15" customHeight="1" x14ac:dyDescent="0.2">
      <c r="A43" s="77"/>
      <c r="B43" s="78"/>
      <c r="C43" s="78"/>
      <c r="D43" s="68"/>
      <c r="E43" s="77"/>
      <c r="F43" s="79"/>
    </row>
    <row r="44" spans="1:6" s="80" customFormat="1" ht="15" customHeight="1" x14ac:dyDescent="0.2">
      <c r="A44" s="77"/>
      <c r="B44" s="78"/>
      <c r="C44" s="78"/>
      <c r="D44" s="68"/>
      <c r="E44" s="77"/>
      <c r="F44" s="79"/>
    </row>
    <row r="45" spans="1:6" s="80" customFormat="1" ht="15" customHeight="1" x14ac:dyDescent="0.2">
      <c r="A45" s="77"/>
      <c r="B45" s="78"/>
      <c r="C45" s="78"/>
      <c r="D45" s="68"/>
      <c r="E45" s="77"/>
      <c r="F45" s="79"/>
    </row>
    <row r="46" spans="1:6" s="80" customFormat="1" ht="15" customHeight="1" x14ac:dyDescent="0.2">
      <c r="A46" s="77"/>
      <c r="B46" s="78"/>
      <c r="C46" s="78"/>
      <c r="D46" s="68"/>
      <c r="E46" s="77"/>
      <c r="F46" s="79"/>
    </row>
    <row r="47" spans="1:6" s="80" customFormat="1" ht="15" customHeight="1" x14ac:dyDescent="0.2">
      <c r="A47" s="77"/>
      <c r="B47" s="78"/>
      <c r="C47" s="78"/>
      <c r="D47" s="68"/>
      <c r="E47" s="77"/>
      <c r="F47" s="79"/>
    </row>
    <row r="48" spans="1:6" s="80" customFormat="1" ht="15" customHeight="1" x14ac:dyDescent="0.2">
      <c r="A48" s="77"/>
      <c r="B48" s="78"/>
      <c r="C48" s="78"/>
      <c r="D48" s="68"/>
      <c r="E48" s="77"/>
      <c r="F48" s="79"/>
    </row>
    <row r="49" spans="1:6" s="80" customFormat="1" ht="15" customHeight="1" x14ac:dyDescent="0.2">
      <c r="A49" s="77"/>
      <c r="B49" s="78"/>
      <c r="C49" s="78"/>
      <c r="D49" s="68"/>
      <c r="E49" s="77"/>
      <c r="F49" s="79"/>
    </row>
    <row r="50" spans="1:6" s="80" customFormat="1" ht="15" customHeight="1" x14ac:dyDescent="0.2">
      <c r="A50" s="77"/>
      <c r="B50" s="78"/>
      <c r="C50" s="78"/>
      <c r="D50" s="68"/>
      <c r="E50" s="77"/>
      <c r="F50" s="79"/>
    </row>
    <row r="51" spans="1:6" s="80" customFormat="1" ht="15" customHeight="1" x14ac:dyDescent="0.2">
      <c r="A51" s="77"/>
      <c r="B51" s="78"/>
      <c r="C51" s="78"/>
      <c r="D51" s="68"/>
      <c r="E51" s="77"/>
      <c r="F51" s="79"/>
    </row>
    <row r="52" spans="1:6" s="80" customFormat="1" ht="15" customHeight="1" x14ac:dyDescent="0.2">
      <c r="A52" s="77"/>
      <c r="B52" s="78"/>
      <c r="C52" s="78"/>
      <c r="D52" s="68"/>
      <c r="E52" s="77"/>
      <c r="F52" s="79"/>
    </row>
    <row r="53" spans="1:6" s="80" customFormat="1" ht="15" customHeight="1" x14ac:dyDescent="0.2">
      <c r="A53" s="77"/>
      <c r="B53" s="78"/>
      <c r="C53" s="78"/>
      <c r="D53" s="68"/>
      <c r="E53" s="77"/>
      <c r="F53" s="79"/>
    </row>
    <row r="54" spans="1:6" s="80" customFormat="1" ht="15" customHeight="1" x14ac:dyDescent="0.2">
      <c r="A54" s="77"/>
      <c r="B54" s="78"/>
      <c r="C54" s="78"/>
      <c r="D54" s="68"/>
      <c r="E54" s="77"/>
      <c r="F54" s="79"/>
    </row>
    <row r="55" spans="1:6" s="80" customFormat="1" ht="15" customHeight="1" x14ac:dyDescent="0.2">
      <c r="A55" s="77"/>
      <c r="B55" s="78"/>
      <c r="C55" s="78"/>
      <c r="D55" s="68"/>
      <c r="E55" s="77"/>
      <c r="F55" s="79"/>
    </row>
    <row r="56" spans="1:6" s="80" customFormat="1" ht="15" customHeight="1" x14ac:dyDescent="0.2">
      <c r="A56" s="77"/>
      <c r="B56" s="78"/>
      <c r="C56" s="78"/>
      <c r="D56" s="68"/>
      <c r="E56" s="77"/>
      <c r="F56" s="79"/>
    </row>
    <row r="57" spans="1:6" s="80" customFormat="1" ht="15" customHeight="1" x14ac:dyDescent="0.2">
      <c r="A57" s="77"/>
      <c r="B57" s="78"/>
      <c r="C57" s="78"/>
      <c r="D57" s="68"/>
      <c r="E57" s="77"/>
      <c r="F57" s="79"/>
    </row>
    <row r="58" spans="1:6" s="80" customFormat="1" ht="15" customHeight="1" x14ac:dyDescent="0.2">
      <c r="A58" s="77"/>
      <c r="B58" s="78"/>
      <c r="C58" s="78"/>
      <c r="D58" s="68"/>
      <c r="E58" s="77"/>
      <c r="F58" s="79"/>
    </row>
    <row r="59" spans="1:6" s="80" customFormat="1" ht="15" customHeight="1" x14ac:dyDescent="0.2">
      <c r="A59" s="77"/>
      <c r="B59" s="78"/>
      <c r="C59" s="78"/>
      <c r="D59" s="68"/>
      <c r="E59" s="77"/>
      <c r="F59" s="79"/>
    </row>
    <row r="60" spans="1:6" s="80" customFormat="1" ht="15" customHeight="1" x14ac:dyDescent="0.2">
      <c r="A60" s="77"/>
      <c r="B60" s="78"/>
      <c r="C60" s="78"/>
      <c r="D60" s="68"/>
      <c r="E60" s="77"/>
      <c r="F60" s="79"/>
    </row>
    <row r="61" spans="1:6" s="80" customFormat="1" ht="15" customHeight="1" x14ac:dyDescent="0.2">
      <c r="A61" s="77"/>
      <c r="B61" s="78"/>
      <c r="C61" s="78"/>
      <c r="D61" s="68"/>
      <c r="E61" s="77"/>
      <c r="F61" s="79"/>
    </row>
    <row r="62" spans="1:6" s="80" customFormat="1" ht="15" customHeight="1" x14ac:dyDescent="0.2">
      <c r="A62" s="77"/>
      <c r="B62" s="78"/>
      <c r="C62" s="78"/>
      <c r="D62" s="68"/>
      <c r="E62" s="77"/>
      <c r="F62" s="79"/>
    </row>
    <row r="63" spans="1:6" s="80" customFormat="1" ht="15" customHeight="1" x14ac:dyDescent="0.2">
      <c r="A63" s="77"/>
      <c r="B63" s="78"/>
      <c r="C63" s="78"/>
      <c r="D63" s="68"/>
      <c r="E63" s="77"/>
      <c r="F63" s="79"/>
    </row>
    <row r="64" spans="1:6" s="80" customFormat="1" ht="15" customHeight="1" x14ac:dyDescent="0.2">
      <c r="A64" s="77"/>
      <c r="B64" s="78"/>
      <c r="C64" s="78"/>
      <c r="D64" s="68"/>
      <c r="E64" s="77"/>
      <c r="F64" s="79"/>
    </row>
    <row r="65" spans="1:6" s="80" customFormat="1" ht="15" customHeight="1" x14ac:dyDescent="0.2">
      <c r="A65" s="77"/>
      <c r="B65" s="78"/>
      <c r="C65" s="78"/>
      <c r="D65" s="68"/>
      <c r="E65" s="77"/>
      <c r="F65" s="79"/>
    </row>
    <row r="66" spans="1:6" s="80" customFormat="1" ht="15" customHeight="1" x14ac:dyDescent="0.2">
      <c r="A66" s="77"/>
      <c r="B66" s="78"/>
      <c r="C66" s="78"/>
      <c r="D66" s="68"/>
      <c r="E66" s="77"/>
      <c r="F66" s="79"/>
    </row>
    <row r="67" spans="1:6" s="80" customFormat="1" ht="15" customHeight="1" x14ac:dyDescent="0.2">
      <c r="A67" s="77"/>
      <c r="B67" s="78"/>
      <c r="C67" s="78"/>
      <c r="D67" s="68"/>
      <c r="E67" s="77"/>
      <c r="F67" s="79"/>
    </row>
    <row r="68" spans="1:6" s="80" customFormat="1" ht="15" customHeight="1" x14ac:dyDescent="0.2">
      <c r="A68" s="77"/>
      <c r="B68" s="78"/>
      <c r="C68" s="78"/>
      <c r="D68" s="68"/>
      <c r="E68" s="77"/>
      <c r="F68" s="79"/>
    </row>
    <row r="69" spans="1:6" s="80" customFormat="1" ht="15" customHeight="1" x14ac:dyDescent="0.2">
      <c r="A69" s="77"/>
      <c r="B69" s="78"/>
      <c r="C69" s="78"/>
      <c r="D69" s="68"/>
      <c r="E69" s="77"/>
      <c r="F69" s="79"/>
    </row>
    <row r="70" spans="1:6" s="80" customFormat="1" ht="15" customHeight="1" x14ac:dyDescent="0.2">
      <c r="A70" s="77"/>
      <c r="B70" s="78"/>
      <c r="C70" s="78"/>
      <c r="D70" s="68"/>
      <c r="E70" s="77"/>
      <c r="F70" s="79"/>
    </row>
    <row r="71" spans="1:6" s="80" customFormat="1" ht="15" customHeight="1" x14ac:dyDescent="0.2">
      <c r="A71" s="77"/>
      <c r="B71" s="78"/>
      <c r="C71" s="78"/>
      <c r="D71" s="68"/>
      <c r="E71" s="77"/>
      <c r="F71" s="79"/>
    </row>
    <row r="72" spans="1:6" s="80" customFormat="1" ht="15" customHeight="1" x14ac:dyDescent="0.2">
      <c r="A72" s="77"/>
      <c r="B72" s="78"/>
      <c r="C72" s="78"/>
      <c r="D72" s="68"/>
      <c r="E72" s="77"/>
      <c r="F72" s="79"/>
    </row>
    <row r="73" spans="1:6" s="80" customFormat="1" ht="15" customHeight="1" x14ac:dyDescent="0.2">
      <c r="A73" s="77"/>
      <c r="B73" s="78"/>
      <c r="C73" s="78"/>
      <c r="D73" s="68"/>
      <c r="E73" s="77"/>
      <c r="F73" s="79"/>
    </row>
    <row r="74" spans="1:6" s="80" customFormat="1" ht="15" customHeight="1" x14ac:dyDescent="0.2">
      <c r="A74" s="77"/>
      <c r="B74" s="78"/>
      <c r="C74" s="78"/>
      <c r="D74" s="68"/>
      <c r="E74" s="77"/>
      <c r="F74" s="79"/>
    </row>
    <row r="75" spans="1:6" s="80" customFormat="1" ht="15" customHeight="1" x14ac:dyDescent="0.2">
      <c r="A75" s="77"/>
      <c r="B75" s="78"/>
      <c r="C75" s="78"/>
      <c r="D75" s="68"/>
      <c r="E75" s="77"/>
      <c r="F75" s="79"/>
    </row>
    <row r="76" spans="1:6" s="80" customFormat="1" ht="15" customHeight="1" x14ac:dyDescent="0.2">
      <c r="A76" s="77"/>
      <c r="B76" s="78"/>
      <c r="C76" s="78"/>
      <c r="D76" s="68"/>
      <c r="E76" s="77"/>
      <c r="F76" s="79"/>
    </row>
    <row r="77" spans="1:6" s="80" customFormat="1" ht="15" customHeight="1" x14ac:dyDescent="0.2">
      <c r="A77" s="77"/>
      <c r="B77" s="78"/>
      <c r="C77" s="78"/>
      <c r="D77" s="68"/>
      <c r="E77" s="77"/>
      <c r="F77" s="79"/>
    </row>
    <row r="78" spans="1:6" s="80" customFormat="1" ht="15" customHeight="1" x14ac:dyDescent="0.2">
      <c r="A78" s="77"/>
      <c r="B78" s="78"/>
      <c r="C78" s="78"/>
      <c r="D78" s="68"/>
      <c r="E78" s="77"/>
      <c r="F78" s="79"/>
    </row>
    <row r="79" spans="1:6" s="80" customFormat="1" ht="15" customHeight="1" x14ac:dyDescent="0.2">
      <c r="A79" s="77"/>
      <c r="B79" s="78"/>
      <c r="C79" s="78"/>
      <c r="D79" s="68"/>
      <c r="E79" s="77"/>
      <c r="F79" s="79"/>
    </row>
    <row r="80" spans="1:6" s="80" customFormat="1" ht="15" customHeight="1" x14ac:dyDescent="0.2">
      <c r="A80" s="77"/>
      <c r="B80" s="78"/>
      <c r="C80" s="78"/>
      <c r="D80" s="68"/>
      <c r="E80" s="77"/>
      <c r="F80" s="79"/>
    </row>
    <row r="81" spans="1:6" s="80" customFormat="1" ht="15" customHeight="1" x14ac:dyDescent="0.2">
      <c r="A81" s="77"/>
      <c r="B81" s="78"/>
      <c r="C81" s="78"/>
      <c r="D81" s="68"/>
      <c r="E81" s="77"/>
      <c r="F81" s="79"/>
    </row>
    <row r="82" spans="1:6" s="80" customFormat="1" ht="15" customHeight="1" x14ac:dyDescent="0.2">
      <c r="A82" s="77"/>
      <c r="B82" s="78"/>
      <c r="C82" s="78"/>
      <c r="D82" s="68"/>
      <c r="E82" s="77"/>
      <c r="F82" s="79"/>
    </row>
    <row r="83" spans="1:6" s="80" customFormat="1" ht="15" customHeight="1" x14ac:dyDescent="0.2">
      <c r="A83" s="77"/>
      <c r="B83" s="78"/>
      <c r="C83" s="78"/>
      <c r="D83" s="68"/>
      <c r="E83" s="77"/>
      <c r="F83" s="79"/>
    </row>
    <row r="84" spans="1:6" s="80" customFormat="1" ht="15" customHeight="1" x14ac:dyDescent="0.2">
      <c r="A84" s="77"/>
      <c r="B84" s="78"/>
      <c r="C84" s="78"/>
      <c r="D84" s="68"/>
      <c r="E84" s="77"/>
      <c r="F84" s="79"/>
    </row>
    <row r="85" spans="1:6" s="80" customFormat="1" ht="15" customHeight="1" x14ac:dyDescent="0.2">
      <c r="A85" s="77"/>
      <c r="B85" s="78"/>
      <c r="C85" s="78"/>
      <c r="D85" s="68"/>
      <c r="E85" s="77"/>
      <c r="F85" s="79"/>
    </row>
    <row r="86" spans="1:6" s="80" customFormat="1" ht="15" customHeight="1" x14ac:dyDescent="0.2">
      <c r="A86" s="77"/>
      <c r="B86" s="78"/>
      <c r="C86" s="78"/>
      <c r="D86" s="68"/>
      <c r="E86" s="77"/>
      <c r="F86" s="79"/>
    </row>
    <row r="87" spans="1:6" s="80" customFormat="1" ht="15" customHeight="1" x14ac:dyDescent="0.2">
      <c r="A87" s="77"/>
      <c r="B87" s="78"/>
      <c r="C87" s="78"/>
      <c r="D87" s="68"/>
      <c r="E87" s="77"/>
      <c r="F87" s="79"/>
    </row>
    <row r="88" spans="1:6" s="80" customFormat="1" ht="15" customHeight="1" x14ac:dyDescent="0.2">
      <c r="A88" s="77"/>
      <c r="B88" s="78"/>
      <c r="C88" s="78"/>
      <c r="D88" s="68"/>
      <c r="E88" s="77"/>
      <c r="F88" s="79"/>
    </row>
    <row r="89" spans="1:6" s="80" customFormat="1" ht="15" customHeight="1" x14ac:dyDescent="0.2">
      <c r="A89" s="77"/>
      <c r="B89" s="78"/>
      <c r="C89" s="78"/>
      <c r="D89" s="68"/>
      <c r="E89" s="77"/>
      <c r="F89" s="79"/>
    </row>
    <row r="90" spans="1:6" s="80" customFormat="1" ht="15" customHeight="1" x14ac:dyDescent="0.2">
      <c r="A90" s="77"/>
      <c r="B90" s="78"/>
      <c r="C90" s="78"/>
      <c r="D90" s="68"/>
      <c r="E90" s="77"/>
      <c r="F90" s="79"/>
    </row>
    <row r="91" spans="1:6" s="80" customFormat="1" ht="15" customHeight="1" x14ac:dyDescent="0.2">
      <c r="A91" s="77"/>
      <c r="B91" s="78"/>
      <c r="C91" s="78"/>
      <c r="D91" s="68"/>
      <c r="E91" s="77"/>
      <c r="F91" s="79"/>
    </row>
    <row r="92" spans="1:6" s="80" customFormat="1" ht="15" customHeight="1" x14ac:dyDescent="0.2">
      <c r="A92" s="77"/>
      <c r="B92" s="78"/>
      <c r="C92" s="78"/>
      <c r="D92" s="68"/>
      <c r="E92" s="77"/>
      <c r="F92" s="79"/>
    </row>
    <row r="93" spans="1:6" s="80" customFormat="1" ht="15" customHeight="1" x14ac:dyDescent="0.2">
      <c r="A93" s="77"/>
      <c r="B93" s="78"/>
      <c r="C93" s="78"/>
      <c r="D93" s="68"/>
      <c r="E93" s="77"/>
      <c r="F93" s="79"/>
    </row>
    <row r="94" spans="1:6" s="80" customFormat="1" ht="15" customHeight="1" x14ac:dyDescent="0.2">
      <c r="A94" s="77"/>
      <c r="B94" s="78"/>
      <c r="C94" s="78"/>
      <c r="D94" s="68"/>
      <c r="E94" s="77"/>
      <c r="F94" s="79"/>
    </row>
    <row r="95" spans="1:6" s="80" customFormat="1" ht="15" customHeight="1" x14ac:dyDescent="0.2">
      <c r="A95" s="77"/>
      <c r="B95" s="78"/>
      <c r="C95" s="78"/>
      <c r="D95" s="68"/>
      <c r="E95" s="77"/>
      <c r="F95" s="79"/>
    </row>
    <row r="96" spans="1:6" s="80" customFormat="1" ht="15" customHeight="1" x14ac:dyDescent="0.2">
      <c r="A96" s="77"/>
      <c r="B96" s="78"/>
      <c r="C96" s="78"/>
      <c r="D96" s="68"/>
      <c r="E96" s="77"/>
      <c r="F96" s="79"/>
    </row>
    <row r="97" spans="1:6" s="80" customFormat="1" ht="15" customHeight="1" x14ac:dyDescent="0.2">
      <c r="A97" s="77"/>
      <c r="B97" s="78"/>
      <c r="C97" s="78"/>
      <c r="D97" s="68"/>
      <c r="E97" s="77"/>
      <c r="F97" s="79"/>
    </row>
    <row r="98" spans="1:6" s="80" customFormat="1" ht="15" customHeight="1" x14ac:dyDescent="0.2">
      <c r="A98" s="77"/>
      <c r="B98" s="78"/>
      <c r="C98" s="78"/>
      <c r="D98" s="68"/>
      <c r="E98" s="77"/>
      <c r="F98" s="79"/>
    </row>
    <row r="99" spans="1:6" s="80" customFormat="1" ht="15" customHeight="1" x14ac:dyDescent="0.2">
      <c r="A99" s="77"/>
      <c r="B99" s="78"/>
      <c r="C99" s="78"/>
      <c r="D99" s="68"/>
      <c r="E99" s="77"/>
      <c r="F99" s="79"/>
    </row>
    <row r="100" spans="1:6" s="80" customFormat="1" ht="15" customHeight="1" x14ac:dyDescent="0.2">
      <c r="A100" s="77"/>
      <c r="B100" s="78"/>
      <c r="C100" s="78"/>
      <c r="D100" s="68"/>
      <c r="E100" s="77"/>
      <c r="F100" s="79"/>
    </row>
    <row r="101" spans="1:6" s="80" customFormat="1" ht="15" customHeight="1" x14ac:dyDescent="0.2">
      <c r="A101" s="77"/>
      <c r="B101" s="78"/>
      <c r="C101" s="78"/>
      <c r="D101" s="68"/>
      <c r="E101" s="77"/>
      <c r="F101" s="79"/>
    </row>
    <row r="102" spans="1:6" s="80" customFormat="1" ht="15" customHeight="1" x14ac:dyDescent="0.2">
      <c r="A102" s="77"/>
      <c r="B102" s="78"/>
      <c r="C102" s="78"/>
      <c r="D102" s="68"/>
      <c r="E102" s="77"/>
      <c r="F102" s="79"/>
    </row>
    <row r="103" spans="1:6" s="80" customFormat="1" ht="15" customHeight="1" x14ac:dyDescent="0.2">
      <c r="A103" s="77"/>
      <c r="B103" s="78"/>
      <c r="C103" s="78"/>
      <c r="D103" s="68"/>
      <c r="E103" s="77"/>
      <c r="F103" s="79"/>
    </row>
    <row r="104" spans="1:6" s="80" customFormat="1" ht="15" customHeight="1" x14ac:dyDescent="0.2">
      <c r="A104" s="77"/>
      <c r="B104" s="78"/>
      <c r="C104" s="78"/>
      <c r="D104" s="68"/>
      <c r="E104" s="77"/>
      <c r="F104" s="79"/>
    </row>
    <row r="105" spans="1:6" s="80" customFormat="1" ht="15" customHeight="1" x14ac:dyDescent="0.2">
      <c r="A105" s="77"/>
      <c r="B105" s="78"/>
      <c r="C105" s="78"/>
      <c r="D105" s="68"/>
      <c r="E105" s="77"/>
      <c r="F105" s="79"/>
    </row>
    <row r="106" spans="1:6" s="80" customFormat="1" ht="15" customHeight="1" x14ac:dyDescent="0.2">
      <c r="A106" s="77"/>
      <c r="B106" s="78"/>
      <c r="C106" s="78"/>
      <c r="D106" s="68"/>
      <c r="E106" s="77"/>
      <c r="F106" s="79"/>
    </row>
    <row r="107" spans="1:6" s="80" customFormat="1" ht="15" customHeight="1" x14ac:dyDescent="0.2">
      <c r="A107" s="77"/>
      <c r="B107" s="78"/>
      <c r="C107" s="78"/>
      <c r="D107" s="68"/>
      <c r="E107" s="77"/>
      <c r="F107" s="79"/>
    </row>
    <row r="108" spans="1:6" s="80" customFormat="1" ht="15" customHeight="1" x14ac:dyDescent="0.2">
      <c r="A108" s="77"/>
      <c r="B108" s="78"/>
      <c r="C108" s="78"/>
      <c r="D108" s="68"/>
      <c r="E108" s="77"/>
      <c r="F108" s="79"/>
    </row>
    <row r="109" spans="1:6" s="80" customFormat="1" ht="15" customHeight="1" x14ac:dyDescent="0.2">
      <c r="A109" s="77"/>
      <c r="B109" s="78"/>
      <c r="C109" s="78"/>
      <c r="D109" s="68"/>
      <c r="E109" s="77"/>
      <c r="F109" s="79"/>
    </row>
    <row r="110" spans="1:6" s="80" customFormat="1" ht="15" customHeight="1" x14ac:dyDescent="0.2">
      <c r="A110" s="77"/>
      <c r="B110" s="78"/>
      <c r="C110" s="78"/>
      <c r="D110" s="68"/>
      <c r="E110" s="77"/>
      <c r="F110" s="79"/>
    </row>
    <row r="111" spans="1:6" s="80" customFormat="1" ht="15" customHeight="1" x14ac:dyDescent="0.2">
      <c r="A111" s="77"/>
      <c r="B111" s="78"/>
      <c r="C111" s="78"/>
      <c r="D111" s="68"/>
      <c r="E111" s="77"/>
      <c r="F111" s="79"/>
    </row>
    <row r="112" spans="1:6" s="80" customFormat="1" ht="15" customHeight="1" x14ac:dyDescent="0.2">
      <c r="A112" s="77"/>
      <c r="B112" s="78"/>
      <c r="C112" s="78"/>
      <c r="D112" s="68"/>
      <c r="E112" s="77"/>
      <c r="F112" s="79"/>
    </row>
    <row r="113" spans="1:6" s="80" customFormat="1" ht="15" customHeight="1" x14ac:dyDescent="0.2">
      <c r="A113" s="77"/>
      <c r="B113" s="78"/>
      <c r="C113" s="78"/>
      <c r="D113" s="68"/>
      <c r="E113" s="77"/>
      <c r="F113" s="79"/>
    </row>
    <row r="114" spans="1:6" s="80" customFormat="1" ht="15" customHeight="1" x14ac:dyDescent="0.2">
      <c r="A114" s="77"/>
      <c r="B114" s="78"/>
      <c r="C114" s="78"/>
      <c r="D114" s="68"/>
      <c r="E114" s="77"/>
      <c r="F114" s="79"/>
    </row>
    <row r="115" spans="1:6" s="80" customFormat="1" ht="15" customHeight="1" x14ac:dyDescent="0.2">
      <c r="A115" s="77"/>
      <c r="B115" s="78"/>
      <c r="C115" s="78"/>
      <c r="D115" s="68"/>
      <c r="E115" s="77"/>
      <c r="F115" s="79"/>
    </row>
    <row r="116" spans="1:6" s="80" customFormat="1" ht="15" customHeight="1" x14ac:dyDescent="0.2">
      <c r="A116" s="77"/>
      <c r="B116" s="78"/>
      <c r="C116" s="78"/>
      <c r="D116" s="68"/>
      <c r="E116" s="77"/>
      <c r="F116" s="79"/>
    </row>
    <row r="117" spans="1:6" s="80" customFormat="1" ht="15" customHeight="1" x14ac:dyDescent="0.2">
      <c r="A117" s="77"/>
      <c r="B117" s="78"/>
      <c r="C117" s="78"/>
      <c r="D117" s="68"/>
      <c r="E117" s="77"/>
      <c r="F117" s="79"/>
    </row>
    <row r="118" spans="1:6" s="80" customFormat="1" ht="15" customHeight="1" x14ac:dyDescent="0.2">
      <c r="A118" s="77"/>
      <c r="B118" s="78"/>
      <c r="C118" s="78"/>
      <c r="D118" s="68"/>
      <c r="E118" s="77"/>
      <c r="F118" s="79"/>
    </row>
    <row r="119" spans="1:6" s="80" customFormat="1" ht="15" customHeight="1" x14ac:dyDescent="0.2">
      <c r="A119" s="77"/>
      <c r="B119" s="78"/>
      <c r="C119" s="78"/>
      <c r="D119" s="68"/>
      <c r="E119" s="77"/>
      <c r="F119" s="79"/>
    </row>
    <row r="120" spans="1:6" s="80" customFormat="1" ht="15" customHeight="1" x14ac:dyDescent="0.2">
      <c r="A120" s="77"/>
      <c r="B120" s="78"/>
      <c r="C120" s="78"/>
      <c r="D120" s="68"/>
      <c r="E120" s="77"/>
      <c r="F120" s="79"/>
    </row>
    <row r="121" spans="1:6" s="80" customFormat="1" ht="15" customHeight="1" x14ac:dyDescent="0.2">
      <c r="A121" s="77"/>
      <c r="B121" s="78"/>
      <c r="C121" s="78"/>
      <c r="D121" s="68"/>
      <c r="E121" s="77"/>
      <c r="F121" s="79"/>
    </row>
    <row r="122" spans="1:6" s="80" customFormat="1" ht="15" customHeight="1" x14ac:dyDescent="0.2">
      <c r="A122" s="77"/>
      <c r="B122" s="78"/>
      <c r="C122" s="78"/>
      <c r="D122" s="68"/>
      <c r="E122" s="77"/>
      <c r="F122" s="79"/>
    </row>
    <row r="123" spans="1:6" s="80" customFormat="1" ht="15" customHeight="1" x14ac:dyDescent="0.2">
      <c r="A123" s="77"/>
      <c r="B123" s="78"/>
      <c r="C123" s="78"/>
      <c r="D123" s="68"/>
      <c r="E123" s="77"/>
      <c r="F123" s="79"/>
    </row>
    <row r="124" spans="1:6" s="80" customFormat="1" ht="15" customHeight="1" x14ac:dyDescent="0.2">
      <c r="A124" s="77"/>
      <c r="B124" s="78"/>
      <c r="C124" s="78"/>
      <c r="D124" s="68"/>
      <c r="E124" s="77"/>
      <c r="F124" s="79"/>
    </row>
    <row r="125" spans="1:6" s="80" customFormat="1" ht="15" customHeight="1" x14ac:dyDescent="0.2">
      <c r="A125" s="77"/>
      <c r="B125" s="78"/>
      <c r="C125" s="78"/>
      <c r="D125" s="68"/>
      <c r="E125" s="77"/>
      <c r="F125" s="79"/>
    </row>
    <row r="126" spans="1:6" s="80" customFormat="1" ht="15" customHeight="1" x14ac:dyDescent="0.2">
      <c r="A126" s="77"/>
      <c r="B126" s="78"/>
      <c r="C126" s="78"/>
      <c r="D126" s="68"/>
      <c r="E126" s="77"/>
      <c r="F126" s="79"/>
    </row>
    <row r="127" spans="1:6" s="80" customFormat="1" ht="15" customHeight="1" x14ac:dyDescent="0.2">
      <c r="A127" s="77"/>
      <c r="B127" s="78"/>
      <c r="C127" s="78"/>
      <c r="D127" s="68"/>
      <c r="E127" s="77"/>
      <c r="F127" s="79"/>
    </row>
    <row r="128" spans="1:6" s="80" customFormat="1" ht="15" customHeight="1" x14ac:dyDescent="0.2">
      <c r="A128" s="77"/>
      <c r="B128" s="78"/>
      <c r="C128" s="78"/>
      <c r="D128" s="68"/>
      <c r="E128" s="77"/>
      <c r="F128" s="79"/>
    </row>
    <row r="129" spans="1:6" s="80" customFormat="1" ht="15" customHeight="1" x14ac:dyDescent="0.2">
      <c r="A129" s="77"/>
      <c r="B129" s="78"/>
      <c r="C129" s="78"/>
      <c r="D129" s="68"/>
      <c r="E129" s="77"/>
      <c r="F129" s="79"/>
    </row>
    <row r="130" spans="1:6" s="80" customFormat="1" ht="15" customHeight="1" x14ac:dyDescent="0.2">
      <c r="A130" s="77"/>
      <c r="B130" s="78"/>
      <c r="C130" s="78"/>
      <c r="D130" s="68"/>
      <c r="E130" s="77"/>
      <c r="F130" s="79"/>
    </row>
    <row r="131" spans="1:6" s="80" customFormat="1" ht="15" customHeight="1" x14ac:dyDescent="0.2">
      <c r="A131" s="77"/>
      <c r="B131" s="78"/>
      <c r="C131" s="78"/>
      <c r="D131" s="68"/>
      <c r="E131" s="77"/>
      <c r="F131" s="79"/>
    </row>
    <row r="132" spans="1:6" s="80" customFormat="1" ht="15" customHeight="1" x14ac:dyDescent="0.2">
      <c r="A132" s="77"/>
      <c r="B132" s="78"/>
      <c r="C132" s="78"/>
      <c r="D132" s="68"/>
      <c r="E132" s="77"/>
      <c r="F132" s="79"/>
    </row>
    <row r="133" spans="1:6" s="80" customFormat="1" ht="15" customHeight="1" x14ac:dyDescent="0.2">
      <c r="A133" s="77"/>
      <c r="B133" s="78"/>
      <c r="C133" s="78"/>
      <c r="D133" s="68"/>
      <c r="E133" s="77"/>
      <c r="F133" s="79"/>
    </row>
    <row r="134" spans="1:6" s="80" customFormat="1" ht="15" customHeight="1" x14ac:dyDescent="0.2">
      <c r="A134" s="77"/>
      <c r="B134" s="78"/>
      <c r="C134" s="78"/>
      <c r="D134" s="68"/>
      <c r="E134" s="77"/>
      <c r="F134" s="79"/>
    </row>
    <row r="135" spans="1:6" s="80" customFormat="1" ht="15" customHeight="1" x14ac:dyDescent="0.2">
      <c r="A135" s="77"/>
      <c r="B135" s="78"/>
      <c r="C135" s="78"/>
      <c r="D135" s="68"/>
      <c r="E135" s="77"/>
      <c r="F135" s="79"/>
    </row>
    <row r="136" spans="1:6" s="80" customFormat="1" ht="15" customHeight="1" x14ac:dyDescent="0.2">
      <c r="A136" s="77"/>
      <c r="B136" s="78"/>
      <c r="C136" s="78"/>
      <c r="D136" s="68"/>
      <c r="E136" s="77"/>
      <c r="F136" s="79"/>
    </row>
    <row r="137" spans="1:6" s="80" customFormat="1" ht="15" customHeight="1" x14ac:dyDescent="0.2">
      <c r="A137" s="77"/>
      <c r="B137" s="78"/>
      <c r="C137" s="78"/>
      <c r="D137" s="68"/>
      <c r="E137" s="77"/>
      <c r="F137" s="79"/>
    </row>
    <row r="138" spans="1:6" s="80" customFormat="1" ht="15" customHeight="1" x14ac:dyDescent="0.2">
      <c r="A138" s="77"/>
      <c r="B138" s="78"/>
      <c r="C138" s="78"/>
      <c r="D138" s="68"/>
      <c r="E138" s="77"/>
      <c r="F138" s="79"/>
    </row>
    <row r="139" spans="1:6" s="80" customFormat="1" ht="15" customHeight="1" x14ac:dyDescent="0.2">
      <c r="A139" s="77"/>
      <c r="B139" s="78"/>
      <c r="C139" s="78"/>
      <c r="D139" s="68"/>
      <c r="E139" s="77"/>
      <c r="F139" s="79"/>
    </row>
    <row r="140" spans="1:6" s="80" customFormat="1" ht="15" customHeight="1" x14ac:dyDescent="0.2">
      <c r="A140" s="77"/>
      <c r="B140" s="78"/>
      <c r="C140" s="78"/>
      <c r="D140" s="68"/>
      <c r="E140" s="77"/>
      <c r="F140" s="79"/>
    </row>
  </sheetData>
  <sheetProtection selectLockedCells="1" selectUnlockedCells="1"/>
  <protectedRanges>
    <protectedRange sqref="G1:H2 A1:F4" name="Anlage_2_1"/>
    <protectedRange sqref="A14:A18" name="Anlage_1_1_1"/>
    <protectedRange sqref="B5 B11:B12 B7:B9" name="Anlage_3_1"/>
    <protectedRange sqref="B10" name="Anlage_3_1_1"/>
    <protectedRange sqref="B6" name="Anlage_3_1_1_1"/>
  </protectedRanges>
  <sortState xmlns:xlrd2="http://schemas.microsoft.com/office/spreadsheetml/2017/richdata2" ref="A5:E15">
    <sortCondition ref="C5:C15"/>
  </sortState>
  <customSheetViews>
    <customSheetView guid="{B036382E-0854-4362-AF06-E27A1CB9994B}">
      <selection activeCell="C13" sqref="C13"/>
      <pageMargins left="0.7" right="0.7" top="0.78740157499999996" bottom="0.78740157499999996" header="0.3" footer="0.3"/>
      <pageSetup paperSize="9" scale="79" orientation="portrait" r:id="rId1"/>
    </customSheetView>
  </customSheetViews>
  <mergeCells count="1">
    <mergeCell ref="A1:E3"/>
  </mergeCells>
  <dataValidations count="2">
    <dataValidation type="list" showInputMessage="1" showErrorMessage="1" sqref="D14:D18" xr:uid="{00000000-0002-0000-0200-000000000000}">
      <formula1>"',Prüfung,Teilprüfung,Studienleistung,Test"</formula1>
    </dataValidation>
    <dataValidation type="whole" errorStyle="information" allowBlank="1" showInputMessage="1" showErrorMessage="1" sqref="E6:E18" xr:uid="{00000000-0002-0000-0200-000001000000}">
      <formula1>0</formula1>
      <formula2>100</formula2>
    </dataValidation>
  </dataValidations>
  <pageMargins left="0.7" right="0.7" top="0.78740157499999996" bottom="0.78740157499999996" header="0.3" footer="0.3"/>
  <pageSetup paperSize="9" scale="7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07"/>
  <sheetViews>
    <sheetView zoomScaleNormal="100" workbookViewId="0">
      <selection activeCell="B13" sqref="B13"/>
    </sheetView>
  </sheetViews>
  <sheetFormatPr baseColWidth="10" defaultRowHeight="15.75" x14ac:dyDescent="0.25"/>
  <cols>
    <col min="1" max="1" width="6.625" style="46" customWidth="1"/>
    <col min="2" max="2" width="13.625" style="45" customWidth="1"/>
    <col min="3" max="3" width="60.625" style="45" customWidth="1"/>
    <col min="4" max="4" width="13.625" style="29" customWidth="1"/>
    <col min="5" max="5" width="6.625" style="46" customWidth="1"/>
    <col min="6" max="6" width="10" style="42" customWidth="1"/>
    <col min="7" max="7" width="14.625" bestFit="1" customWidth="1"/>
  </cols>
  <sheetData>
    <row r="1" spans="1:8" ht="15" customHeight="1" x14ac:dyDescent="0.25">
      <c r="A1" s="223" t="s">
        <v>66</v>
      </c>
      <c r="B1" s="223"/>
      <c r="C1" s="223"/>
      <c r="D1" s="223"/>
      <c r="E1" s="223"/>
      <c r="F1" s="43"/>
      <c r="G1" s="47" t="s">
        <v>52</v>
      </c>
      <c r="H1" s="48" t="s">
        <v>67</v>
      </c>
    </row>
    <row r="2" spans="1:8" ht="15" customHeight="1" x14ac:dyDescent="0.25">
      <c r="A2" s="223"/>
      <c r="B2" s="223"/>
      <c r="C2" s="223"/>
      <c r="D2" s="223"/>
      <c r="E2" s="223"/>
      <c r="F2" s="43"/>
      <c r="G2" s="53" t="s">
        <v>16</v>
      </c>
      <c r="H2" s="54">
        <v>6</v>
      </c>
    </row>
    <row r="3" spans="1:8" ht="15" customHeight="1" x14ac:dyDescent="0.25">
      <c r="A3" s="224"/>
      <c r="B3" s="224"/>
      <c r="C3" s="224"/>
      <c r="D3" s="224"/>
      <c r="E3" s="224"/>
      <c r="F3" s="44"/>
      <c r="G3" s="49"/>
      <c r="H3" s="49"/>
    </row>
    <row r="4" spans="1:8" s="96" customFormat="1" ht="15" customHeight="1" x14ac:dyDescent="0.25">
      <c r="A4" s="86" t="s">
        <v>0</v>
      </c>
      <c r="B4" s="94" t="s">
        <v>53</v>
      </c>
      <c r="C4" s="94" t="s">
        <v>54</v>
      </c>
      <c r="D4" s="86" t="s">
        <v>55</v>
      </c>
      <c r="E4" s="86" t="s">
        <v>56</v>
      </c>
      <c r="F4" s="95"/>
    </row>
    <row r="5" spans="1:8" s="100" customFormat="1" ht="15" customHeight="1" x14ac:dyDescent="0.25">
      <c r="A5" s="85">
        <v>1</v>
      </c>
      <c r="B5" s="97" t="s">
        <v>121</v>
      </c>
      <c r="C5" s="98" t="s">
        <v>111</v>
      </c>
      <c r="D5" s="98" t="s">
        <v>54</v>
      </c>
      <c r="E5" s="85">
        <v>4</v>
      </c>
      <c r="F5" s="99"/>
    </row>
    <row r="6" spans="1:8" s="100" customFormat="1" ht="15" customHeight="1" x14ac:dyDescent="0.25">
      <c r="A6" s="85">
        <v>2</v>
      </c>
      <c r="B6" s="97" t="s">
        <v>82</v>
      </c>
      <c r="C6" s="102" t="s">
        <v>113</v>
      </c>
      <c r="D6" s="102" t="s">
        <v>79</v>
      </c>
      <c r="E6" s="85">
        <v>4</v>
      </c>
      <c r="F6" s="99"/>
    </row>
    <row r="7" spans="1:8" s="100" customFormat="1" ht="15" customHeight="1" x14ac:dyDescent="0.25">
      <c r="A7" s="85">
        <v>3</v>
      </c>
      <c r="B7" s="97" t="s">
        <v>122</v>
      </c>
      <c r="C7" s="98" t="s">
        <v>61</v>
      </c>
      <c r="D7" s="98" t="s">
        <v>54</v>
      </c>
      <c r="E7" s="85">
        <v>5</v>
      </c>
      <c r="F7" s="99"/>
    </row>
    <row r="8" spans="1:8" s="100" customFormat="1" ht="15" customHeight="1" x14ac:dyDescent="0.25">
      <c r="A8" s="85">
        <v>4</v>
      </c>
      <c r="B8" s="97" t="s">
        <v>115</v>
      </c>
      <c r="C8" s="98" t="s">
        <v>62</v>
      </c>
      <c r="D8" s="98" t="s">
        <v>54</v>
      </c>
      <c r="E8" s="85">
        <v>3</v>
      </c>
      <c r="F8" s="99"/>
    </row>
    <row r="9" spans="1:8" s="100" customFormat="1" ht="15" customHeight="1" x14ac:dyDescent="0.25">
      <c r="A9" s="85">
        <v>5</v>
      </c>
      <c r="B9" s="97" t="s">
        <v>83</v>
      </c>
      <c r="C9" s="98" t="s">
        <v>108</v>
      </c>
      <c r="D9" s="98" t="s">
        <v>79</v>
      </c>
      <c r="E9" s="85">
        <v>2</v>
      </c>
      <c r="F9" s="99"/>
    </row>
    <row r="10" spans="1:8" s="100" customFormat="1" ht="15" customHeight="1" x14ac:dyDescent="0.25">
      <c r="A10" s="85">
        <v>6</v>
      </c>
      <c r="B10" s="97" t="s">
        <v>126</v>
      </c>
      <c r="C10" s="98" t="s">
        <v>63</v>
      </c>
      <c r="D10" s="98" t="s">
        <v>54</v>
      </c>
      <c r="E10" s="85">
        <v>2</v>
      </c>
      <c r="F10" s="99"/>
    </row>
    <row r="11" spans="1:8" s="100" customFormat="1" ht="15" customHeight="1" x14ac:dyDescent="0.25">
      <c r="A11" s="85">
        <v>7</v>
      </c>
      <c r="B11" s="97" t="s">
        <v>120</v>
      </c>
      <c r="C11" s="98" t="s">
        <v>123</v>
      </c>
      <c r="D11" s="98" t="s">
        <v>79</v>
      </c>
      <c r="E11" s="85">
        <v>4</v>
      </c>
      <c r="F11" s="99"/>
    </row>
    <row r="12" spans="1:8" s="104" customFormat="1" ht="15" customHeight="1" x14ac:dyDescent="0.25">
      <c r="A12" s="85">
        <v>8</v>
      </c>
      <c r="B12" s="97">
        <v>9801</v>
      </c>
      <c r="C12" s="98" t="s">
        <v>58</v>
      </c>
      <c r="D12" s="98" t="s">
        <v>54</v>
      </c>
      <c r="E12" s="85">
        <v>8</v>
      </c>
      <c r="F12" s="101"/>
      <c r="G12" s="103"/>
      <c r="H12" s="101"/>
    </row>
    <row r="13" spans="1:8" s="119" customFormat="1" ht="12.75" x14ac:dyDescent="0.25">
      <c r="A13" s="120">
        <v>101</v>
      </c>
      <c r="B13" s="121" t="s">
        <v>26</v>
      </c>
      <c r="C13" s="121" t="s">
        <v>26</v>
      </c>
      <c r="D13" s="121" t="s">
        <v>26</v>
      </c>
      <c r="E13" s="122" t="s">
        <v>26</v>
      </c>
    </row>
    <row r="14" spans="1:8" s="119" customFormat="1" ht="12.75" x14ac:dyDescent="0.25">
      <c r="A14" s="120">
        <v>102</v>
      </c>
      <c r="B14" s="121" t="s">
        <v>26</v>
      </c>
      <c r="C14" s="121" t="s">
        <v>26</v>
      </c>
      <c r="D14" s="121" t="s">
        <v>26</v>
      </c>
      <c r="E14" s="122" t="s">
        <v>26</v>
      </c>
    </row>
    <row r="15" spans="1:8" s="119" customFormat="1" ht="12.75" x14ac:dyDescent="0.25">
      <c r="A15" s="120">
        <v>103</v>
      </c>
      <c r="B15" s="121" t="s">
        <v>26</v>
      </c>
      <c r="C15" s="121" t="s">
        <v>26</v>
      </c>
      <c r="D15" s="121" t="s">
        <v>26</v>
      </c>
      <c r="E15" s="122" t="s">
        <v>26</v>
      </c>
    </row>
    <row r="16" spans="1:8" s="119" customFormat="1" ht="12.75" x14ac:dyDescent="0.25">
      <c r="A16" s="120">
        <v>104</v>
      </c>
      <c r="B16" s="121" t="s">
        <v>26</v>
      </c>
      <c r="C16" s="121" t="s">
        <v>26</v>
      </c>
      <c r="D16" s="121" t="s">
        <v>26</v>
      </c>
      <c r="E16" s="122" t="s">
        <v>26</v>
      </c>
    </row>
    <row r="17" spans="1:8" s="119" customFormat="1" ht="12.75" x14ac:dyDescent="0.25">
      <c r="A17" s="120">
        <v>105</v>
      </c>
      <c r="B17" s="121" t="s">
        <v>26</v>
      </c>
      <c r="C17" s="121" t="s">
        <v>26</v>
      </c>
      <c r="D17" s="121" t="s">
        <v>26</v>
      </c>
      <c r="E17" s="122" t="s">
        <v>26</v>
      </c>
    </row>
    <row r="18" spans="1:8" s="80" customFormat="1" ht="15" customHeight="1" x14ac:dyDescent="0.2">
      <c r="A18" s="72"/>
      <c r="B18" s="73"/>
      <c r="C18" s="73"/>
      <c r="D18" s="73"/>
      <c r="E18" s="72"/>
      <c r="F18" s="87"/>
      <c r="G18" s="88"/>
      <c r="H18" s="87"/>
    </row>
    <row r="19" spans="1:8" s="80" customFormat="1" ht="15" customHeight="1" x14ac:dyDescent="0.2">
      <c r="A19" s="72"/>
      <c r="B19" s="73"/>
      <c r="C19" s="73"/>
      <c r="D19" s="73"/>
      <c r="E19" s="81"/>
      <c r="F19" s="89"/>
      <c r="G19" s="88"/>
      <c r="H19" s="87"/>
    </row>
    <row r="20" spans="1:8" s="80" customFormat="1" ht="15" customHeight="1" x14ac:dyDescent="0.2">
      <c r="A20" s="72"/>
      <c r="B20" s="75"/>
      <c r="C20" s="75"/>
      <c r="D20" s="75"/>
      <c r="E20" s="75"/>
      <c r="F20" s="89"/>
      <c r="G20" s="88"/>
      <c r="H20" s="87"/>
    </row>
    <row r="21" spans="1:8" s="80" customFormat="1" ht="15" customHeight="1" x14ac:dyDescent="0.2">
      <c r="A21" s="72"/>
      <c r="B21" s="73"/>
      <c r="C21" s="73"/>
      <c r="D21" s="73"/>
      <c r="E21" s="72"/>
      <c r="F21" s="90"/>
      <c r="G21" s="88"/>
      <c r="H21" s="87"/>
    </row>
    <row r="22" spans="1:8" s="80" customFormat="1" ht="15" customHeight="1" x14ac:dyDescent="0.2">
      <c r="A22" s="82"/>
      <c r="B22" s="83"/>
      <c r="C22" s="83"/>
      <c r="D22" s="84"/>
      <c r="E22" s="82"/>
      <c r="F22" s="79"/>
    </row>
    <row r="23" spans="1:8" s="80" customFormat="1" ht="15" customHeight="1" x14ac:dyDescent="0.2">
      <c r="A23" s="82"/>
      <c r="B23" s="83"/>
      <c r="C23" s="83"/>
      <c r="D23" s="84"/>
      <c r="E23" s="82"/>
      <c r="F23" s="79"/>
    </row>
    <row r="24" spans="1:8" s="80" customFormat="1" ht="15" customHeight="1" x14ac:dyDescent="0.2">
      <c r="A24" s="82"/>
      <c r="B24" s="83"/>
      <c r="C24" s="83"/>
      <c r="D24" s="84"/>
      <c r="E24" s="82"/>
      <c r="F24" s="79"/>
    </row>
    <row r="25" spans="1:8" s="80" customFormat="1" ht="15" customHeight="1" x14ac:dyDescent="0.2">
      <c r="A25" s="82"/>
      <c r="B25" s="83"/>
      <c r="C25" s="83"/>
      <c r="D25" s="84"/>
      <c r="E25" s="82"/>
      <c r="F25" s="79"/>
    </row>
    <row r="26" spans="1:8" s="80" customFormat="1" ht="15" customHeight="1" x14ac:dyDescent="0.2">
      <c r="A26" s="82"/>
      <c r="B26" s="83"/>
      <c r="C26" s="83"/>
      <c r="D26" s="84"/>
      <c r="E26" s="82"/>
      <c r="F26" s="79"/>
    </row>
    <row r="27" spans="1:8" s="80" customFormat="1" ht="15" customHeight="1" x14ac:dyDescent="0.2">
      <c r="A27" s="82"/>
      <c r="B27" s="83"/>
      <c r="C27" s="83"/>
      <c r="D27" s="84"/>
      <c r="E27" s="82"/>
      <c r="F27" s="79"/>
    </row>
    <row r="28" spans="1:8" s="80" customFormat="1" ht="15" customHeight="1" x14ac:dyDescent="0.2">
      <c r="A28" s="82"/>
      <c r="B28" s="83"/>
      <c r="C28" s="83"/>
      <c r="D28" s="84"/>
      <c r="E28" s="82"/>
      <c r="F28" s="79"/>
    </row>
    <row r="29" spans="1:8" s="80" customFormat="1" ht="15" customHeight="1" x14ac:dyDescent="0.2">
      <c r="A29" s="82"/>
      <c r="B29" s="83"/>
      <c r="C29" s="83"/>
      <c r="D29" s="84"/>
      <c r="E29" s="82"/>
      <c r="F29" s="79"/>
    </row>
    <row r="30" spans="1:8" s="80" customFormat="1" ht="15" customHeight="1" x14ac:dyDescent="0.2">
      <c r="A30" s="82"/>
      <c r="B30" s="83"/>
      <c r="C30" s="83"/>
      <c r="D30" s="84"/>
      <c r="E30" s="82"/>
      <c r="F30" s="79"/>
    </row>
    <row r="31" spans="1:8" s="80" customFormat="1" ht="15" customHeight="1" x14ac:dyDescent="0.2">
      <c r="A31" s="82"/>
      <c r="B31" s="83"/>
      <c r="C31" s="83"/>
      <c r="D31" s="84"/>
      <c r="E31" s="82"/>
      <c r="F31" s="79"/>
    </row>
    <row r="32" spans="1:8" s="80" customFormat="1" ht="15" customHeight="1" x14ac:dyDescent="0.2">
      <c r="A32" s="82"/>
      <c r="B32" s="83"/>
      <c r="C32" s="83"/>
      <c r="D32" s="84"/>
      <c r="E32" s="82"/>
      <c r="F32" s="79"/>
    </row>
    <row r="33" spans="1:6" s="80" customFormat="1" ht="15" customHeight="1" x14ac:dyDescent="0.2">
      <c r="A33" s="77"/>
      <c r="B33" s="78"/>
      <c r="C33" s="78"/>
      <c r="D33" s="68"/>
      <c r="E33" s="77"/>
      <c r="F33" s="79"/>
    </row>
    <row r="34" spans="1:6" s="80" customFormat="1" ht="15" customHeight="1" x14ac:dyDescent="0.2">
      <c r="A34" s="77"/>
      <c r="B34" s="78"/>
      <c r="C34" s="78"/>
      <c r="D34" s="68"/>
      <c r="E34" s="77"/>
      <c r="F34" s="79"/>
    </row>
    <row r="35" spans="1:6" s="80" customFormat="1" ht="15" customHeight="1" x14ac:dyDescent="0.2">
      <c r="A35" s="77"/>
      <c r="B35" s="78"/>
      <c r="C35" s="78"/>
      <c r="D35" s="68"/>
      <c r="E35" s="77"/>
      <c r="F35" s="79"/>
    </row>
    <row r="36" spans="1:6" s="80" customFormat="1" ht="15" customHeight="1" x14ac:dyDescent="0.2">
      <c r="A36" s="77"/>
      <c r="B36" s="78"/>
      <c r="C36" s="78"/>
      <c r="D36" s="68"/>
      <c r="E36" s="77"/>
      <c r="F36" s="79"/>
    </row>
    <row r="37" spans="1:6" s="80" customFormat="1" ht="15" customHeight="1" x14ac:dyDescent="0.2">
      <c r="A37" s="77"/>
      <c r="B37" s="78"/>
      <c r="C37" s="78"/>
      <c r="D37" s="68"/>
      <c r="E37" s="77"/>
      <c r="F37" s="79"/>
    </row>
    <row r="38" spans="1:6" s="80" customFormat="1" ht="15" customHeight="1" x14ac:dyDescent="0.2">
      <c r="A38" s="77"/>
      <c r="B38" s="78"/>
      <c r="C38" s="78"/>
      <c r="D38" s="68"/>
      <c r="E38" s="77"/>
      <c r="F38" s="79"/>
    </row>
    <row r="39" spans="1:6" s="80" customFormat="1" ht="15" customHeight="1" x14ac:dyDescent="0.2">
      <c r="A39" s="77"/>
      <c r="B39" s="78"/>
      <c r="C39" s="78"/>
      <c r="D39" s="68"/>
      <c r="E39" s="77"/>
      <c r="F39" s="79"/>
    </row>
    <row r="40" spans="1:6" s="80" customFormat="1" ht="15" customHeight="1" x14ac:dyDescent="0.2">
      <c r="A40" s="77"/>
      <c r="B40" s="78"/>
      <c r="C40" s="78"/>
      <c r="D40" s="68"/>
      <c r="E40" s="77"/>
      <c r="F40" s="79"/>
    </row>
    <row r="41" spans="1:6" s="80" customFormat="1" ht="15" customHeight="1" x14ac:dyDescent="0.2">
      <c r="A41" s="77"/>
      <c r="B41" s="78"/>
      <c r="C41" s="78"/>
      <c r="D41" s="68"/>
      <c r="E41" s="77"/>
      <c r="F41" s="79"/>
    </row>
    <row r="42" spans="1:6" s="80" customFormat="1" ht="15" customHeight="1" x14ac:dyDescent="0.2">
      <c r="A42" s="77"/>
      <c r="B42" s="78"/>
      <c r="C42" s="78"/>
      <c r="D42" s="68"/>
      <c r="E42" s="77"/>
      <c r="F42" s="79"/>
    </row>
    <row r="43" spans="1:6" s="80" customFormat="1" ht="15" customHeight="1" x14ac:dyDescent="0.2">
      <c r="A43" s="77"/>
      <c r="B43" s="78"/>
      <c r="C43" s="78"/>
      <c r="D43" s="68"/>
      <c r="E43" s="77"/>
      <c r="F43" s="79"/>
    </row>
    <row r="44" spans="1:6" s="80" customFormat="1" ht="15" customHeight="1" x14ac:dyDescent="0.2">
      <c r="A44" s="77"/>
      <c r="B44" s="78"/>
      <c r="C44" s="78"/>
      <c r="D44" s="68"/>
      <c r="E44" s="77"/>
      <c r="F44" s="79"/>
    </row>
    <row r="45" spans="1:6" s="80" customFormat="1" ht="15" customHeight="1" x14ac:dyDescent="0.2">
      <c r="A45" s="77"/>
      <c r="B45" s="78"/>
      <c r="C45" s="78"/>
      <c r="D45" s="68"/>
      <c r="E45" s="77"/>
      <c r="F45" s="79"/>
    </row>
    <row r="46" spans="1:6" s="80" customFormat="1" ht="15" customHeight="1" x14ac:dyDescent="0.2">
      <c r="A46" s="77"/>
      <c r="B46" s="78"/>
      <c r="C46" s="78"/>
      <c r="D46" s="68"/>
      <c r="E46" s="77"/>
      <c r="F46" s="79"/>
    </row>
    <row r="47" spans="1:6" s="80" customFormat="1" ht="15" customHeight="1" x14ac:dyDescent="0.2">
      <c r="A47" s="77"/>
      <c r="B47" s="78"/>
      <c r="C47" s="78"/>
      <c r="D47" s="68"/>
      <c r="E47" s="77"/>
      <c r="F47" s="79"/>
    </row>
    <row r="48" spans="1:6" s="80" customFormat="1" ht="15" customHeight="1" x14ac:dyDescent="0.2">
      <c r="A48" s="77"/>
      <c r="B48" s="78"/>
      <c r="C48" s="78"/>
      <c r="D48" s="68"/>
      <c r="E48" s="77"/>
      <c r="F48" s="79"/>
    </row>
    <row r="49" spans="1:6" s="80" customFormat="1" ht="15" customHeight="1" x14ac:dyDescent="0.2">
      <c r="A49" s="77"/>
      <c r="B49" s="78"/>
      <c r="C49" s="78"/>
      <c r="D49" s="68"/>
      <c r="E49" s="77"/>
      <c r="F49" s="79"/>
    </row>
    <row r="50" spans="1:6" s="80" customFormat="1" ht="15" customHeight="1" x14ac:dyDescent="0.2">
      <c r="A50" s="77"/>
      <c r="B50" s="78"/>
      <c r="C50" s="78"/>
      <c r="D50" s="68"/>
      <c r="E50" s="77"/>
      <c r="F50" s="79"/>
    </row>
    <row r="51" spans="1:6" s="80" customFormat="1" ht="15" customHeight="1" x14ac:dyDescent="0.2">
      <c r="A51" s="77"/>
      <c r="B51" s="78"/>
      <c r="C51" s="78"/>
      <c r="D51" s="68"/>
      <c r="E51" s="77"/>
      <c r="F51" s="79"/>
    </row>
    <row r="52" spans="1:6" s="80" customFormat="1" ht="15" customHeight="1" x14ac:dyDescent="0.2">
      <c r="A52" s="77"/>
      <c r="B52" s="78"/>
      <c r="C52" s="78"/>
      <c r="D52" s="68"/>
      <c r="E52" s="77"/>
      <c r="F52" s="79"/>
    </row>
    <row r="53" spans="1:6" s="80" customFormat="1" ht="15" customHeight="1" x14ac:dyDescent="0.2">
      <c r="A53" s="77"/>
      <c r="B53" s="78"/>
      <c r="C53" s="78"/>
      <c r="D53" s="68"/>
      <c r="E53" s="77"/>
      <c r="F53" s="79"/>
    </row>
    <row r="54" spans="1:6" s="80" customFormat="1" ht="15" customHeight="1" x14ac:dyDescent="0.2">
      <c r="A54" s="77"/>
      <c r="B54" s="78"/>
      <c r="C54" s="78"/>
      <c r="D54" s="68"/>
      <c r="E54" s="77"/>
      <c r="F54" s="79"/>
    </row>
    <row r="55" spans="1:6" s="80" customFormat="1" ht="15" customHeight="1" x14ac:dyDescent="0.2">
      <c r="A55" s="77"/>
      <c r="B55" s="78"/>
      <c r="C55" s="78"/>
      <c r="D55" s="68"/>
      <c r="E55" s="77"/>
      <c r="F55" s="79"/>
    </row>
    <row r="56" spans="1:6" s="80" customFormat="1" ht="15" customHeight="1" x14ac:dyDescent="0.2">
      <c r="A56" s="77"/>
      <c r="B56" s="78"/>
      <c r="C56" s="78"/>
      <c r="D56" s="68"/>
      <c r="E56" s="77"/>
      <c r="F56" s="79"/>
    </row>
    <row r="57" spans="1:6" s="80" customFormat="1" ht="15" customHeight="1" x14ac:dyDescent="0.2">
      <c r="A57" s="77"/>
      <c r="B57" s="78"/>
      <c r="C57" s="78"/>
      <c r="D57" s="68"/>
      <c r="E57" s="77"/>
      <c r="F57" s="79"/>
    </row>
    <row r="58" spans="1:6" s="80" customFormat="1" ht="15" customHeight="1" x14ac:dyDescent="0.2">
      <c r="A58" s="77"/>
      <c r="B58" s="78"/>
      <c r="C58" s="78"/>
      <c r="D58" s="68"/>
      <c r="E58" s="77"/>
      <c r="F58" s="79"/>
    </row>
    <row r="59" spans="1:6" s="80" customFormat="1" ht="15" customHeight="1" x14ac:dyDescent="0.2">
      <c r="A59" s="77"/>
      <c r="B59" s="78"/>
      <c r="C59" s="78"/>
      <c r="D59" s="68"/>
      <c r="E59" s="77"/>
      <c r="F59" s="79"/>
    </row>
    <row r="60" spans="1:6" s="80" customFormat="1" ht="15" customHeight="1" x14ac:dyDescent="0.2">
      <c r="A60" s="77"/>
      <c r="B60" s="78"/>
      <c r="C60" s="78"/>
      <c r="D60" s="68"/>
      <c r="E60" s="77"/>
      <c r="F60" s="79"/>
    </row>
    <row r="61" spans="1:6" s="80" customFormat="1" ht="15" customHeight="1" x14ac:dyDescent="0.2">
      <c r="A61" s="77"/>
      <c r="B61" s="78"/>
      <c r="C61" s="78"/>
      <c r="D61" s="68"/>
      <c r="E61" s="77"/>
      <c r="F61" s="79"/>
    </row>
    <row r="62" spans="1:6" s="80" customFormat="1" ht="15" customHeight="1" x14ac:dyDescent="0.2">
      <c r="A62" s="77"/>
      <c r="B62" s="78"/>
      <c r="C62" s="78"/>
      <c r="D62" s="68"/>
      <c r="E62" s="77"/>
      <c r="F62" s="79"/>
    </row>
    <row r="63" spans="1:6" s="80" customFormat="1" ht="15" customHeight="1" x14ac:dyDescent="0.2">
      <c r="A63" s="77"/>
      <c r="B63" s="78"/>
      <c r="C63" s="78"/>
      <c r="D63" s="68"/>
      <c r="E63" s="77"/>
      <c r="F63" s="79"/>
    </row>
    <row r="64" spans="1:6" s="80" customFormat="1" ht="15" customHeight="1" x14ac:dyDescent="0.2">
      <c r="A64" s="77"/>
      <c r="B64" s="78"/>
      <c r="C64" s="78"/>
      <c r="D64" s="68"/>
      <c r="E64" s="77"/>
      <c r="F64" s="79"/>
    </row>
    <row r="65" spans="1:6" s="80" customFormat="1" ht="15" customHeight="1" x14ac:dyDescent="0.2">
      <c r="A65" s="77"/>
      <c r="B65" s="78"/>
      <c r="C65" s="78"/>
      <c r="D65" s="68"/>
      <c r="E65" s="77"/>
      <c r="F65" s="79"/>
    </row>
    <row r="66" spans="1:6" s="80" customFormat="1" ht="15" customHeight="1" x14ac:dyDescent="0.2">
      <c r="A66" s="77"/>
      <c r="B66" s="78"/>
      <c r="C66" s="78"/>
      <c r="D66" s="68"/>
      <c r="E66" s="77"/>
      <c r="F66" s="79"/>
    </row>
    <row r="67" spans="1:6" s="80" customFormat="1" ht="15" customHeight="1" x14ac:dyDescent="0.2">
      <c r="A67" s="77"/>
      <c r="B67" s="78"/>
      <c r="C67" s="78"/>
      <c r="D67" s="68"/>
      <c r="E67" s="77"/>
      <c r="F67" s="79"/>
    </row>
    <row r="68" spans="1:6" s="80" customFormat="1" ht="15" customHeight="1" x14ac:dyDescent="0.2">
      <c r="A68" s="77"/>
      <c r="B68" s="78"/>
      <c r="C68" s="78"/>
      <c r="D68" s="68"/>
      <c r="E68" s="77"/>
      <c r="F68" s="79"/>
    </row>
    <row r="69" spans="1:6" s="80" customFormat="1" ht="15" customHeight="1" x14ac:dyDescent="0.2">
      <c r="A69" s="77"/>
      <c r="B69" s="78"/>
      <c r="C69" s="78"/>
      <c r="D69" s="68"/>
      <c r="E69" s="77"/>
      <c r="F69" s="79"/>
    </row>
    <row r="70" spans="1:6" s="80" customFormat="1" ht="15" customHeight="1" x14ac:dyDescent="0.2">
      <c r="A70" s="77"/>
      <c r="B70" s="78"/>
      <c r="C70" s="78"/>
      <c r="D70" s="68"/>
      <c r="E70" s="77"/>
      <c r="F70" s="79"/>
    </row>
    <row r="71" spans="1:6" s="80" customFormat="1" ht="15" customHeight="1" x14ac:dyDescent="0.2">
      <c r="A71" s="77"/>
      <c r="B71" s="78"/>
      <c r="C71" s="78"/>
      <c r="D71" s="68"/>
      <c r="E71" s="77"/>
      <c r="F71" s="79"/>
    </row>
    <row r="72" spans="1:6" s="80" customFormat="1" ht="15" customHeight="1" x14ac:dyDescent="0.2">
      <c r="A72" s="77"/>
      <c r="B72" s="78"/>
      <c r="C72" s="78"/>
      <c r="D72" s="68"/>
      <c r="E72" s="77"/>
      <c r="F72" s="79"/>
    </row>
    <row r="73" spans="1:6" s="80" customFormat="1" ht="15" customHeight="1" x14ac:dyDescent="0.2">
      <c r="A73" s="77"/>
      <c r="B73" s="78"/>
      <c r="C73" s="78"/>
      <c r="D73" s="68"/>
      <c r="E73" s="77"/>
      <c r="F73" s="79"/>
    </row>
    <row r="74" spans="1:6" s="80" customFormat="1" ht="15" customHeight="1" x14ac:dyDescent="0.2">
      <c r="A74" s="77"/>
      <c r="B74" s="78"/>
      <c r="C74" s="78"/>
      <c r="D74" s="68"/>
      <c r="E74" s="77"/>
      <c r="F74" s="79"/>
    </row>
    <row r="75" spans="1:6" s="80" customFormat="1" ht="15" customHeight="1" x14ac:dyDescent="0.2">
      <c r="A75" s="77"/>
      <c r="B75" s="78"/>
      <c r="C75" s="78"/>
      <c r="D75" s="68"/>
      <c r="E75" s="77"/>
      <c r="F75" s="79"/>
    </row>
    <row r="76" spans="1:6" s="80" customFormat="1" ht="15" customHeight="1" x14ac:dyDescent="0.2">
      <c r="A76" s="77"/>
      <c r="B76" s="78"/>
      <c r="C76" s="78"/>
      <c r="D76" s="68"/>
      <c r="E76" s="77"/>
      <c r="F76" s="79"/>
    </row>
    <row r="77" spans="1:6" s="80" customFormat="1" ht="15" customHeight="1" x14ac:dyDescent="0.2">
      <c r="A77" s="77"/>
      <c r="B77" s="78"/>
      <c r="C77" s="78"/>
      <c r="D77" s="68"/>
      <c r="E77" s="77"/>
      <c r="F77" s="79"/>
    </row>
    <row r="78" spans="1:6" s="80" customFormat="1" ht="15" customHeight="1" x14ac:dyDescent="0.2">
      <c r="A78" s="77"/>
      <c r="B78" s="78"/>
      <c r="C78" s="78"/>
      <c r="D78" s="68"/>
      <c r="E78" s="77"/>
      <c r="F78" s="79"/>
    </row>
    <row r="79" spans="1:6" s="80" customFormat="1" ht="15" customHeight="1" x14ac:dyDescent="0.2">
      <c r="A79" s="77"/>
      <c r="B79" s="78"/>
      <c r="C79" s="78"/>
      <c r="D79" s="68"/>
      <c r="E79" s="77"/>
      <c r="F79" s="79"/>
    </row>
    <row r="80" spans="1:6" s="80" customFormat="1" ht="15" customHeight="1" x14ac:dyDescent="0.2">
      <c r="A80" s="77"/>
      <c r="B80" s="78"/>
      <c r="C80" s="78"/>
      <c r="D80" s="68"/>
      <c r="E80" s="77"/>
      <c r="F80" s="79"/>
    </row>
    <row r="81" spans="1:6" s="80" customFormat="1" ht="15" customHeight="1" x14ac:dyDescent="0.2">
      <c r="A81" s="77"/>
      <c r="B81" s="78"/>
      <c r="C81" s="78"/>
      <c r="D81" s="68"/>
      <c r="E81" s="77"/>
      <c r="F81" s="79"/>
    </row>
    <row r="82" spans="1:6" s="80" customFormat="1" ht="15" customHeight="1" x14ac:dyDescent="0.2">
      <c r="A82" s="77"/>
      <c r="B82" s="78"/>
      <c r="C82" s="78"/>
      <c r="D82" s="68"/>
      <c r="E82" s="77"/>
      <c r="F82" s="79"/>
    </row>
    <row r="83" spans="1:6" s="80" customFormat="1" ht="15" customHeight="1" x14ac:dyDescent="0.2">
      <c r="A83" s="77"/>
      <c r="B83" s="78"/>
      <c r="C83" s="78"/>
      <c r="D83" s="68"/>
      <c r="E83" s="77"/>
      <c r="F83" s="79"/>
    </row>
    <row r="84" spans="1:6" s="80" customFormat="1" ht="15" customHeight="1" x14ac:dyDescent="0.2">
      <c r="A84" s="77"/>
      <c r="B84" s="78"/>
      <c r="C84" s="78"/>
      <c r="D84" s="68"/>
      <c r="E84" s="77"/>
      <c r="F84" s="79"/>
    </row>
    <row r="85" spans="1:6" s="80" customFormat="1" ht="15" customHeight="1" x14ac:dyDescent="0.2">
      <c r="A85" s="77"/>
      <c r="B85" s="78"/>
      <c r="C85" s="78"/>
      <c r="D85" s="68"/>
      <c r="E85" s="77"/>
      <c r="F85" s="79"/>
    </row>
    <row r="86" spans="1:6" s="80" customFormat="1" ht="15" customHeight="1" x14ac:dyDescent="0.2">
      <c r="A86" s="77"/>
      <c r="B86" s="78"/>
      <c r="C86" s="78"/>
      <c r="D86" s="68"/>
      <c r="E86" s="77"/>
      <c r="F86" s="79"/>
    </row>
    <row r="87" spans="1:6" s="80" customFormat="1" ht="15" customHeight="1" x14ac:dyDescent="0.2">
      <c r="A87" s="77"/>
      <c r="B87" s="78"/>
      <c r="C87" s="78"/>
      <c r="D87" s="68"/>
      <c r="E87" s="77"/>
      <c r="F87" s="79"/>
    </row>
    <row r="88" spans="1:6" s="80" customFormat="1" ht="15" customHeight="1" x14ac:dyDescent="0.2">
      <c r="A88" s="77"/>
      <c r="B88" s="78"/>
      <c r="C88" s="78"/>
      <c r="D88" s="68"/>
      <c r="E88" s="77"/>
      <c r="F88" s="79"/>
    </row>
    <row r="89" spans="1:6" s="80" customFormat="1" ht="15" customHeight="1" x14ac:dyDescent="0.2">
      <c r="A89" s="77"/>
      <c r="B89" s="78"/>
      <c r="C89" s="78"/>
      <c r="D89" s="68"/>
      <c r="E89" s="77"/>
      <c r="F89" s="79"/>
    </row>
    <row r="90" spans="1:6" s="80" customFormat="1" ht="15" customHeight="1" x14ac:dyDescent="0.2">
      <c r="A90" s="77"/>
      <c r="B90" s="78"/>
      <c r="C90" s="78"/>
      <c r="D90" s="68"/>
      <c r="E90" s="77"/>
      <c r="F90" s="79"/>
    </row>
    <row r="91" spans="1:6" s="80" customFormat="1" ht="15" customHeight="1" x14ac:dyDescent="0.2">
      <c r="A91" s="77"/>
      <c r="B91" s="78"/>
      <c r="C91" s="78"/>
      <c r="D91" s="68"/>
      <c r="E91" s="77"/>
      <c r="F91" s="79"/>
    </row>
    <row r="92" spans="1:6" s="80" customFormat="1" ht="15" customHeight="1" x14ac:dyDescent="0.2">
      <c r="A92" s="77"/>
      <c r="B92" s="78"/>
      <c r="C92" s="78"/>
      <c r="D92" s="68"/>
      <c r="E92" s="77"/>
      <c r="F92" s="79"/>
    </row>
    <row r="93" spans="1:6" s="80" customFormat="1" ht="15" customHeight="1" x14ac:dyDescent="0.2">
      <c r="A93" s="77"/>
      <c r="B93" s="78"/>
      <c r="C93" s="78"/>
      <c r="D93" s="68"/>
      <c r="E93" s="77"/>
      <c r="F93" s="79"/>
    </row>
    <row r="94" spans="1:6" s="80" customFormat="1" ht="15" customHeight="1" x14ac:dyDescent="0.2">
      <c r="A94" s="77"/>
      <c r="B94" s="78"/>
      <c r="C94" s="78"/>
      <c r="D94" s="68"/>
      <c r="E94" s="77"/>
      <c r="F94" s="79"/>
    </row>
    <row r="95" spans="1:6" s="80" customFormat="1" ht="15" customHeight="1" x14ac:dyDescent="0.2">
      <c r="A95" s="77"/>
      <c r="B95" s="78"/>
      <c r="C95" s="78"/>
      <c r="D95" s="68"/>
      <c r="E95" s="77"/>
      <c r="F95" s="79"/>
    </row>
    <row r="96" spans="1:6" s="80" customFormat="1" ht="15" customHeight="1" x14ac:dyDescent="0.2">
      <c r="A96" s="77"/>
      <c r="B96" s="78"/>
      <c r="C96" s="78"/>
      <c r="D96" s="68"/>
      <c r="E96" s="77"/>
      <c r="F96" s="79"/>
    </row>
    <row r="97" spans="1:6" s="80" customFormat="1" ht="15" customHeight="1" x14ac:dyDescent="0.2">
      <c r="A97" s="77"/>
      <c r="B97" s="78"/>
      <c r="C97" s="78"/>
      <c r="D97" s="68"/>
      <c r="E97" s="77"/>
      <c r="F97" s="79"/>
    </row>
    <row r="98" spans="1:6" s="80" customFormat="1" ht="15" customHeight="1" x14ac:dyDescent="0.2">
      <c r="A98" s="77"/>
      <c r="B98" s="78"/>
      <c r="C98" s="78"/>
      <c r="D98" s="68"/>
      <c r="E98" s="77"/>
      <c r="F98" s="79"/>
    </row>
    <row r="99" spans="1:6" s="80" customFormat="1" ht="15" customHeight="1" x14ac:dyDescent="0.2">
      <c r="A99" s="77"/>
      <c r="B99" s="78"/>
      <c r="C99" s="78"/>
      <c r="D99" s="68"/>
      <c r="E99" s="77"/>
      <c r="F99" s="79"/>
    </row>
    <row r="100" spans="1:6" s="80" customFormat="1" ht="15" customHeight="1" x14ac:dyDescent="0.2">
      <c r="A100" s="77"/>
      <c r="B100" s="78"/>
      <c r="C100" s="78"/>
      <c r="D100" s="68"/>
      <c r="E100" s="77"/>
      <c r="F100" s="79"/>
    </row>
    <row r="101" spans="1:6" s="80" customFormat="1" ht="15" customHeight="1" x14ac:dyDescent="0.2">
      <c r="A101" s="77"/>
      <c r="B101" s="78"/>
      <c r="C101" s="78"/>
      <c r="D101" s="68"/>
      <c r="E101" s="77"/>
      <c r="F101" s="79"/>
    </row>
    <row r="102" spans="1:6" s="80" customFormat="1" ht="15" customHeight="1" x14ac:dyDescent="0.2">
      <c r="A102" s="77"/>
      <c r="B102" s="78"/>
      <c r="C102" s="78"/>
      <c r="D102" s="68"/>
      <c r="E102" s="77"/>
      <c r="F102" s="79"/>
    </row>
    <row r="103" spans="1:6" s="80" customFormat="1" ht="15" customHeight="1" x14ac:dyDescent="0.2">
      <c r="A103" s="77"/>
      <c r="B103" s="78"/>
      <c r="C103" s="78"/>
      <c r="D103" s="68"/>
      <c r="E103" s="77"/>
      <c r="F103" s="79"/>
    </row>
    <row r="104" spans="1:6" s="80" customFormat="1" ht="15" customHeight="1" x14ac:dyDescent="0.2">
      <c r="A104" s="77"/>
      <c r="B104" s="78"/>
      <c r="C104" s="78"/>
      <c r="D104" s="68"/>
      <c r="E104" s="77"/>
      <c r="F104" s="79"/>
    </row>
    <row r="105" spans="1:6" s="80" customFormat="1" ht="15" customHeight="1" x14ac:dyDescent="0.2">
      <c r="A105" s="77"/>
      <c r="B105" s="78"/>
      <c r="C105" s="78"/>
      <c r="D105" s="68"/>
      <c r="E105" s="77"/>
      <c r="F105" s="79"/>
    </row>
    <row r="106" spans="1:6" s="80" customFormat="1" ht="15" customHeight="1" x14ac:dyDescent="0.2">
      <c r="A106" s="77"/>
      <c r="B106" s="78"/>
      <c r="C106" s="78"/>
      <c r="D106" s="68"/>
      <c r="E106" s="77"/>
      <c r="F106" s="79"/>
    </row>
    <row r="107" spans="1:6" s="80" customFormat="1" ht="15" customHeight="1" x14ac:dyDescent="0.2">
      <c r="A107" s="77"/>
      <c r="B107" s="78"/>
      <c r="C107" s="78"/>
      <c r="D107" s="68"/>
      <c r="E107" s="77"/>
      <c r="F107" s="79"/>
    </row>
  </sheetData>
  <sheetProtection selectLockedCells="1"/>
  <protectedRanges>
    <protectedRange sqref="G1:H2 A1:F4" name="Anlage_2_1"/>
    <protectedRange sqref="A13:A17" name="Anlage_1_1_1"/>
    <protectedRange sqref="B5 B7:B11" name="Anlage_3_1"/>
    <protectedRange sqref="B6" name="Anlage_3_1_1"/>
  </protectedRanges>
  <sortState xmlns:xlrd2="http://schemas.microsoft.com/office/spreadsheetml/2017/richdata2" ref="A5:E14">
    <sortCondition ref="C5:C14"/>
  </sortState>
  <customSheetViews>
    <customSheetView guid="{B036382E-0854-4362-AF06-E27A1CB9994B}">
      <selection activeCell="C6" sqref="C6"/>
      <pageMargins left="0.7" right="0.7" top="0.78740157499999996" bottom="0.78740157499999996" header="0.3" footer="0.3"/>
      <pageSetup paperSize="9" scale="79" orientation="portrait" r:id="rId1"/>
    </customSheetView>
  </customSheetViews>
  <mergeCells count="1">
    <mergeCell ref="A1:E3"/>
  </mergeCells>
  <dataValidations count="2">
    <dataValidation type="list" showInputMessage="1" showErrorMessage="1" sqref="D13:D17" xr:uid="{00000000-0002-0000-0300-000000000000}">
      <formula1>"',Prüfung,Teilprüfung,Studienleistung,Test"</formula1>
    </dataValidation>
    <dataValidation type="whole" errorStyle="information" allowBlank="1" showInputMessage="1" showErrorMessage="1" sqref="E6:E17" xr:uid="{00000000-0002-0000-0300-000001000000}">
      <formula1>0</formula1>
      <formula2>100</formula2>
    </dataValidation>
  </dataValidations>
  <pageMargins left="0.7" right="0.7" top="0.78740157499999996" bottom="0.78740157499999996" header="0.3" footer="0.3"/>
  <pageSetup paperSize="9" scale="7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113"/>
  <sheetViews>
    <sheetView zoomScaleNormal="100" workbookViewId="0">
      <selection activeCell="C12" sqref="C12"/>
    </sheetView>
  </sheetViews>
  <sheetFormatPr baseColWidth="10" defaultColWidth="11" defaultRowHeight="15" x14ac:dyDescent="0.25"/>
  <cols>
    <col min="1" max="1" width="6.625" style="51" customWidth="1"/>
    <col min="2" max="2" width="13.625" style="52" customWidth="1"/>
    <col min="3" max="3" width="60.625" style="52" customWidth="1"/>
    <col min="4" max="4" width="13.625" style="47" customWidth="1"/>
    <col min="5" max="5" width="6.625" style="51" customWidth="1"/>
    <col min="6" max="6" width="10" style="50" customWidth="1"/>
    <col min="7" max="7" width="14.625" style="49" bestFit="1" customWidth="1"/>
    <col min="8" max="16384" width="11" style="49"/>
  </cols>
  <sheetData>
    <row r="1" spans="1:8" ht="15" customHeight="1" x14ac:dyDescent="0.25">
      <c r="A1" s="223" t="s">
        <v>91</v>
      </c>
      <c r="B1" s="223"/>
      <c r="C1" s="223"/>
      <c r="D1" s="223"/>
      <c r="E1" s="223"/>
      <c r="F1" s="43"/>
      <c r="G1" s="47" t="s">
        <v>52</v>
      </c>
      <c r="H1" s="92" t="s">
        <v>93</v>
      </c>
    </row>
    <row r="2" spans="1:8" ht="15" customHeight="1" x14ac:dyDescent="0.25">
      <c r="A2" s="223"/>
      <c r="B2" s="223"/>
      <c r="C2" s="223"/>
      <c r="D2" s="223"/>
      <c r="E2" s="223"/>
      <c r="F2" s="43"/>
      <c r="G2" s="53" t="s">
        <v>16</v>
      </c>
      <c r="H2" s="54">
        <v>6</v>
      </c>
    </row>
    <row r="3" spans="1:8" ht="15" customHeight="1" x14ac:dyDescent="0.25">
      <c r="A3" s="224"/>
      <c r="B3" s="224"/>
      <c r="C3" s="224"/>
      <c r="D3" s="224"/>
      <c r="E3" s="224"/>
      <c r="F3" s="44"/>
    </row>
    <row r="4" spans="1:8" s="96" customFormat="1" ht="15" customHeight="1" x14ac:dyDescent="0.25">
      <c r="A4" s="86" t="s">
        <v>0</v>
      </c>
      <c r="B4" s="94" t="s">
        <v>53</v>
      </c>
      <c r="C4" s="94" t="s">
        <v>54</v>
      </c>
      <c r="D4" s="86" t="s">
        <v>55</v>
      </c>
      <c r="E4" s="86" t="s">
        <v>56</v>
      </c>
      <c r="F4" s="95"/>
    </row>
    <row r="5" spans="1:8" s="100" customFormat="1" ht="15" customHeight="1" x14ac:dyDescent="0.25">
      <c r="A5" s="85">
        <v>1</v>
      </c>
      <c r="B5" s="97" t="s">
        <v>121</v>
      </c>
      <c r="C5" s="98" t="s">
        <v>111</v>
      </c>
      <c r="D5" s="98" t="s">
        <v>54</v>
      </c>
      <c r="E5" s="85">
        <v>4</v>
      </c>
      <c r="F5" s="99"/>
    </row>
    <row r="6" spans="1:8" s="100" customFormat="1" ht="15" customHeight="1" x14ac:dyDescent="0.25">
      <c r="A6" s="85">
        <v>2</v>
      </c>
      <c r="B6" s="97" t="s">
        <v>82</v>
      </c>
      <c r="C6" s="98" t="s">
        <v>127</v>
      </c>
      <c r="D6" s="98" t="s">
        <v>79</v>
      </c>
      <c r="E6" s="85">
        <v>4</v>
      </c>
      <c r="F6" s="99"/>
    </row>
    <row r="7" spans="1:8" s="100" customFormat="1" ht="15" customHeight="1" x14ac:dyDescent="0.25">
      <c r="A7" s="85">
        <v>3</v>
      </c>
      <c r="B7" s="97" t="s">
        <v>124</v>
      </c>
      <c r="C7" s="98" t="s">
        <v>68</v>
      </c>
      <c r="D7" s="98" t="s">
        <v>69</v>
      </c>
      <c r="E7" s="85">
        <v>1</v>
      </c>
      <c r="F7" s="99"/>
    </row>
    <row r="8" spans="1:8" s="100" customFormat="1" ht="15" customHeight="1" x14ac:dyDescent="0.25">
      <c r="A8" s="85">
        <v>4</v>
      </c>
      <c r="B8" s="97" t="s">
        <v>85</v>
      </c>
      <c r="C8" s="98" t="s">
        <v>86</v>
      </c>
      <c r="D8" s="98" t="s">
        <v>79</v>
      </c>
      <c r="E8" s="85">
        <v>1</v>
      </c>
      <c r="F8" s="99"/>
    </row>
    <row r="9" spans="1:8" s="100" customFormat="1" ht="15" customHeight="1" x14ac:dyDescent="0.25">
      <c r="A9" s="85">
        <v>5</v>
      </c>
      <c r="B9" s="97" t="s">
        <v>87</v>
      </c>
      <c r="C9" s="98" t="s">
        <v>88</v>
      </c>
      <c r="D9" s="98" t="s">
        <v>79</v>
      </c>
      <c r="E9" s="85">
        <v>1</v>
      </c>
      <c r="F9" s="99"/>
    </row>
    <row r="10" spans="1:8" s="100" customFormat="1" ht="15" customHeight="1" x14ac:dyDescent="0.25">
      <c r="A10" s="85">
        <v>6</v>
      </c>
      <c r="B10" s="97" t="s">
        <v>89</v>
      </c>
      <c r="C10" s="98" t="s">
        <v>90</v>
      </c>
      <c r="D10" s="98" t="s">
        <v>79</v>
      </c>
      <c r="E10" s="85">
        <v>2</v>
      </c>
      <c r="F10" s="99"/>
    </row>
    <row r="11" spans="1:8" s="100" customFormat="1" ht="15" customHeight="1" x14ac:dyDescent="0.25">
      <c r="A11" s="85">
        <v>7</v>
      </c>
      <c r="B11" s="97" t="s">
        <v>115</v>
      </c>
      <c r="C11" s="98" t="s">
        <v>62</v>
      </c>
      <c r="D11" s="98" t="s">
        <v>54</v>
      </c>
      <c r="E11" s="85">
        <v>3</v>
      </c>
      <c r="F11" s="99"/>
    </row>
    <row r="12" spans="1:8" s="100" customFormat="1" ht="15" customHeight="1" x14ac:dyDescent="0.25">
      <c r="A12" s="85">
        <v>8</v>
      </c>
      <c r="B12" s="97" t="s">
        <v>83</v>
      </c>
      <c r="C12" s="98" t="s">
        <v>108</v>
      </c>
      <c r="D12" s="98" t="s">
        <v>79</v>
      </c>
      <c r="E12" s="85">
        <v>2</v>
      </c>
      <c r="F12" s="99"/>
    </row>
    <row r="13" spans="1:8" s="100" customFormat="1" ht="15" customHeight="1" x14ac:dyDescent="0.25">
      <c r="A13" s="85">
        <v>9</v>
      </c>
      <c r="B13" s="97" t="s">
        <v>125</v>
      </c>
      <c r="C13" s="98" t="s">
        <v>70</v>
      </c>
      <c r="D13" s="98" t="s">
        <v>54</v>
      </c>
      <c r="E13" s="85">
        <v>6</v>
      </c>
      <c r="F13" s="99"/>
    </row>
    <row r="14" spans="1:8" s="101" customFormat="1" ht="15" customHeight="1" x14ac:dyDescent="0.25">
      <c r="A14" s="85">
        <v>10</v>
      </c>
      <c r="B14" s="97">
        <v>9801</v>
      </c>
      <c r="C14" s="98" t="s">
        <v>58</v>
      </c>
      <c r="D14" s="98" t="s">
        <v>54</v>
      </c>
      <c r="E14" s="85">
        <v>8</v>
      </c>
    </row>
    <row r="15" spans="1:8" s="123" customFormat="1" ht="12.75" x14ac:dyDescent="0.25">
      <c r="A15" s="120">
        <v>101</v>
      </c>
      <c r="B15" s="121" t="s">
        <v>26</v>
      </c>
      <c r="C15" s="121" t="s">
        <v>26</v>
      </c>
      <c r="D15" s="121" t="s">
        <v>26</v>
      </c>
      <c r="E15" s="122" t="s">
        <v>26</v>
      </c>
    </row>
    <row r="16" spans="1:8" s="123" customFormat="1" ht="12.75" x14ac:dyDescent="0.25">
      <c r="A16" s="120">
        <v>102</v>
      </c>
      <c r="B16" s="121" t="s">
        <v>26</v>
      </c>
      <c r="C16" s="121" t="s">
        <v>26</v>
      </c>
      <c r="D16" s="121" t="s">
        <v>26</v>
      </c>
      <c r="E16" s="122" t="s">
        <v>26</v>
      </c>
    </row>
    <row r="17" spans="1:6" s="123" customFormat="1" ht="12.75" x14ac:dyDescent="0.25">
      <c r="A17" s="120">
        <v>103</v>
      </c>
      <c r="B17" s="121" t="s">
        <v>26</v>
      </c>
      <c r="C17" s="121" t="s">
        <v>26</v>
      </c>
      <c r="D17" s="121" t="s">
        <v>26</v>
      </c>
      <c r="E17" s="122" t="s">
        <v>26</v>
      </c>
    </row>
    <row r="18" spans="1:6" s="123" customFormat="1" ht="12.75" x14ac:dyDescent="0.25">
      <c r="A18" s="120">
        <v>104</v>
      </c>
      <c r="B18" s="121" t="s">
        <v>26</v>
      </c>
      <c r="C18" s="121" t="s">
        <v>26</v>
      </c>
      <c r="D18" s="121" t="s">
        <v>26</v>
      </c>
      <c r="E18" s="122" t="s">
        <v>26</v>
      </c>
    </row>
    <row r="19" spans="1:6" s="123" customFormat="1" ht="12.75" x14ac:dyDescent="0.25">
      <c r="A19" s="120">
        <v>105</v>
      </c>
      <c r="B19" s="121" t="s">
        <v>26</v>
      </c>
      <c r="C19" s="121" t="s">
        <v>26</v>
      </c>
      <c r="D19" s="121" t="s">
        <v>26</v>
      </c>
      <c r="E19" s="122" t="s">
        <v>26</v>
      </c>
    </row>
    <row r="20" spans="1:6" s="80" customFormat="1" ht="15" customHeight="1" x14ac:dyDescent="0.2">
      <c r="A20" s="82"/>
      <c r="B20" s="83"/>
      <c r="C20" s="83"/>
      <c r="D20" s="84"/>
      <c r="E20" s="82"/>
      <c r="F20" s="79"/>
    </row>
    <row r="21" spans="1:6" s="80" customFormat="1" ht="15" customHeight="1" x14ac:dyDescent="0.2">
      <c r="A21" s="82"/>
      <c r="B21" s="83"/>
      <c r="C21" s="83"/>
      <c r="D21" s="84"/>
      <c r="E21" s="82"/>
      <c r="F21" s="79"/>
    </row>
    <row r="22" spans="1:6" s="80" customFormat="1" ht="15" customHeight="1" x14ac:dyDescent="0.2">
      <c r="A22" s="82"/>
      <c r="B22" s="83"/>
      <c r="C22" s="83"/>
      <c r="D22" s="84"/>
      <c r="E22" s="82"/>
      <c r="F22" s="79"/>
    </row>
    <row r="23" spans="1:6" s="80" customFormat="1" ht="15" customHeight="1" x14ac:dyDescent="0.2">
      <c r="A23" s="82"/>
      <c r="B23" s="83"/>
      <c r="C23" s="83"/>
      <c r="D23" s="84"/>
      <c r="E23" s="82"/>
      <c r="F23" s="79"/>
    </row>
    <row r="24" spans="1:6" s="80" customFormat="1" ht="15" customHeight="1" x14ac:dyDescent="0.2">
      <c r="A24" s="82"/>
      <c r="B24" s="83"/>
      <c r="C24" s="83"/>
      <c r="D24" s="84"/>
      <c r="E24" s="82"/>
      <c r="F24" s="79"/>
    </row>
    <row r="25" spans="1:6" s="80" customFormat="1" ht="15" customHeight="1" x14ac:dyDescent="0.2">
      <c r="A25" s="82"/>
      <c r="B25" s="83"/>
      <c r="C25" s="83"/>
      <c r="D25" s="84"/>
      <c r="E25" s="82"/>
      <c r="F25" s="79"/>
    </row>
    <row r="26" spans="1:6" s="80" customFormat="1" ht="15" customHeight="1" x14ac:dyDescent="0.2">
      <c r="A26" s="82"/>
      <c r="B26" s="83"/>
      <c r="C26" s="83"/>
      <c r="D26" s="84"/>
      <c r="E26" s="82"/>
      <c r="F26" s="79"/>
    </row>
    <row r="27" spans="1:6" s="80" customFormat="1" ht="15" customHeight="1" x14ac:dyDescent="0.2">
      <c r="A27" s="82"/>
      <c r="B27" s="83"/>
      <c r="C27" s="83"/>
      <c r="D27" s="84"/>
      <c r="E27" s="82"/>
      <c r="F27" s="79"/>
    </row>
    <row r="28" spans="1:6" s="80" customFormat="1" ht="15" customHeight="1" x14ac:dyDescent="0.2">
      <c r="A28" s="77"/>
      <c r="B28" s="78"/>
      <c r="C28" s="78"/>
      <c r="D28" s="68"/>
      <c r="E28" s="77"/>
      <c r="F28" s="79"/>
    </row>
    <row r="29" spans="1:6" s="80" customFormat="1" ht="15" customHeight="1" x14ac:dyDescent="0.2">
      <c r="A29" s="77"/>
      <c r="B29" s="78"/>
      <c r="C29" s="78"/>
      <c r="D29" s="68"/>
      <c r="E29" s="77"/>
      <c r="F29" s="79"/>
    </row>
    <row r="30" spans="1:6" s="80" customFormat="1" ht="15" customHeight="1" x14ac:dyDescent="0.2">
      <c r="A30" s="77"/>
      <c r="B30" s="78"/>
      <c r="C30" s="78"/>
      <c r="D30" s="68"/>
      <c r="E30" s="77"/>
      <c r="F30" s="79"/>
    </row>
    <row r="31" spans="1:6" s="80" customFormat="1" ht="15" customHeight="1" x14ac:dyDescent="0.2">
      <c r="A31" s="77"/>
      <c r="B31" s="78"/>
      <c r="C31" s="78"/>
      <c r="D31" s="68"/>
      <c r="E31" s="77"/>
      <c r="F31" s="79"/>
    </row>
    <row r="32" spans="1:6" s="80" customFormat="1" ht="15" customHeight="1" x14ac:dyDescent="0.2">
      <c r="A32" s="77"/>
      <c r="B32" s="78"/>
      <c r="C32" s="78"/>
      <c r="D32" s="68"/>
      <c r="E32" s="77"/>
      <c r="F32" s="79"/>
    </row>
    <row r="33" spans="1:6" s="80" customFormat="1" ht="15" customHeight="1" x14ac:dyDescent="0.2">
      <c r="A33" s="77"/>
      <c r="B33" s="78"/>
      <c r="C33" s="78"/>
      <c r="D33" s="68"/>
      <c r="E33" s="77"/>
      <c r="F33" s="79"/>
    </row>
    <row r="34" spans="1:6" s="80" customFormat="1" ht="15" customHeight="1" x14ac:dyDescent="0.2">
      <c r="A34" s="77"/>
      <c r="B34" s="78"/>
      <c r="C34" s="78"/>
      <c r="D34" s="68"/>
      <c r="E34" s="77"/>
      <c r="F34" s="79"/>
    </row>
    <row r="35" spans="1:6" s="80" customFormat="1" ht="15" customHeight="1" x14ac:dyDescent="0.2">
      <c r="A35" s="77"/>
      <c r="B35" s="78"/>
      <c r="C35" s="78"/>
      <c r="D35" s="68"/>
      <c r="E35" s="77"/>
      <c r="F35" s="79"/>
    </row>
    <row r="36" spans="1:6" s="80" customFormat="1" ht="15" customHeight="1" x14ac:dyDescent="0.2">
      <c r="A36" s="77"/>
      <c r="B36" s="78"/>
      <c r="C36" s="78"/>
      <c r="D36" s="68"/>
      <c r="E36" s="77"/>
      <c r="F36" s="79"/>
    </row>
    <row r="37" spans="1:6" s="80" customFormat="1" ht="15" customHeight="1" x14ac:dyDescent="0.2">
      <c r="A37" s="77"/>
      <c r="B37" s="78"/>
      <c r="C37" s="78"/>
      <c r="D37" s="68"/>
      <c r="E37" s="77"/>
      <c r="F37" s="79"/>
    </row>
    <row r="38" spans="1:6" s="80" customFormat="1" ht="15" customHeight="1" x14ac:dyDescent="0.2">
      <c r="A38" s="77"/>
      <c r="B38" s="78"/>
      <c r="C38" s="78"/>
      <c r="D38" s="68"/>
      <c r="E38" s="77"/>
      <c r="F38" s="79"/>
    </row>
    <row r="39" spans="1:6" s="80" customFormat="1" ht="15" customHeight="1" x14ac:dyDescent="0.2">
      <c r="A39" s="77"/>
      <c r="B39" s="78"/>
      <c r="C39" s="78"/>
      <c r="D39" s="68"/>
      <c r="E39" s="77"/>
      <c r="F39" s="79"/>
    </row>
    <row r="40" spans="1:6" s="80" customFormat="1" ht="15" customHeight="1" x14ac:dyDescent="0.2">
      <c r="A40" s="77"/>
      <c r="B40" s="78"/>
      <c r="C40" s="78"/>
      <c r="D40" s="68"/>
      <c r="E40" s="77"/>
      <c r="F40" s="79"/>
    </row>
    <row r="41" spans="1:6" s="80" customFormat="1" ht="15" customHeight="1" x14ac:dyDescent="0.2">
      <c r="A41" s="77"/>
      <c r="B41" s="78"/>
      <c r="C41" s="78"/>
      <c r="D41" s="68"/>
      <c r="E41" s="77"/>
      <c r="F41" s="79"/>
    </row>
    <row r="42" spans="1:6" s="80" customFormat="1" ht="15" customHeight="1" x14ac:dyDescent="0.2">
      <c r="A42" s="77"/>
      <c r="B42" s="78"/>
      <c r="C42" s="78"/>
      <c r="D42" s="68"/>
      <c r="E42" s="77"/>
      <c r="F42" s="79"/>
    </row>
    <row r="43" spans="1:6" s="80" customFormat="1" ht="15" customHeight="1" x14ac:dyDescent="0.2">
      <c r="A43" s="77"/>
      <c r="B43" s="78"/>
      <c r="C43" s="78"/>
      <c r="D43" s="68"/>
      <c r="E43" s="77"/>
      <c r="F43" s="79"/>
    </row>
    <row r="44" spans="1:6" s="80" customFormat="1" ht="15" customHeight="1" x14ac:dyDescent="0.2">
      <c r="A44" s="77"/>
      <c r="B44" s="78"/>
      <c r="C44" s="78"/>
      <c r="D44" s="68"/>
      <c r="E44" s="77"/>
      <c r="F44" s="79"/>
    </row>
    <row r="45" spans="1:6" s="80" customFormat="1" ht="15" customHeight="1" x14ac:dyDescent="0.2">
      <c r="A45" s="77"/>
      <c r="B45" s="78"/>
      <c r="C45" s="78"/>
      <c r="D45" s="68"/>
      <c r="E45" s="77"/>
      <c r="F45" s="79"/>
    </row>
    <row r="46" spans="1:6" s="80" customFormat="1" ht="15" customHeight="1" x14ac:dyDescent="0.2">
      <c r="A46" s="77"/>
      <c r="B46" s="78"/>
      <c r="C46" s="78"/>
      <c r="D46" s="68"/>
      <c r="E46" s="77"/>
      <c r="F46" s="79"/>
    </row>
    <row r="47" spans="1:6" s="80" customFormat="1" ht="15" customHeight="1" x14ac:dyDescent="0.2">
      <c r="A47" s="77"/>
      <c r="B47" s="78"/>
      <c r="C47" s="78"/>
      <c r="D47" s="68"/>
      <c r="E47" s="77"/>
      <c r="F47" s="79"/>
    </row>
    <row r="48" spans="1:6" s="80" customFormat="1" ht="15" customHeight="1" x14ac:dyDescent="0.2">
      <c r="A48" s="77"/>
      <c r="B48" s="78"/>
      <c r="C48" s="78"/>
      <c r="D48" s="68"/>
      <c r="E48" s="77"/>
      <c r="F48" s="79"/>
    </row>
    <row r="49" spans="1:6" s="80" customFormat="1" ht="15" customHeight="1" x14ac:dyDescent="0.2">
      <c r="A49" s="77"/>
      <c r="B49" s="78"/>
      <c r="C49" s="78"/>
      <c r="D49" s="68"/>
      <c r="E49" s="77"/>
      <c r="F49" s="79"/>
    </row>
    <row r="50" spans="1:6" s="80" customFormat="1" ht="15" customHeight="1" x14ac:dyDescent="0.2">
      <c r="A50" s="77"/>
      <c r="B50" s="78"/>
      <c r="C50" s="78"/>
      <c r="D50" s="68"/>
      <c r="E50" s="77"/>
      <c r="F50" s="79"/>
    </row>
    <row r="51" spans="1:6" s="80" customFormat="1" ht="15" customHeight="1" x14ac:dyDescent="0.2">
      <c r="A51" s="77"/>
      <c r="B51" s="78"/>
      <c r="C51" s="78"/>
      <c r="D51" s="68"/>
      <c r="E51" s="77"/>
      <c r="F51" s="79"/>
    </row>
    <row r="52" spans="1:6" s="80" customFormat="1" ht="15" customHeight="1" x14ac:dyDescent="0.2">
      <c r="A52" s="77"/>
      <c r="B52" s="78"/>
      <c r="C52" s="78"/>
      <c r="D52" s="68"/>
      <c r="E52" s="77"/>
      <c r="F52" s="79"/>
    </row>
    <row r="53" spans="1:6" s="80" customFormat="1" ht="15" customHeight="1" x14ac:dyDescent="0.2">
      <c r="A53" s="77"/>
      <c r="B53" s="78"/>
      <c r="C53" s="78"/>
      <c r="D53" s="68"/>
      <c r="E53" s="77"/>
      <c r="F53" s="79"/>
    </row>
    <row r="54" spans="1:6" s="80" customFormat="1" ht="15" customHeight="1" x14ac:dyDescent="0.2">
      <c r="A54" s="77"/>
      <c r="B54" s="78"/>
      <c r="C54" s="78"/>
      <c r="D54" s="68"/>
      <c r="E54" s="77"/>
      <c r="F54" s="79"/>
    </row>
    <row r="55" spans="1:6" s="80" customFormat="1" ht="15" customHeight="1" x14ac:dyDescent="0.2">
      <c r="A55" s="77"/>
      <c r="B55" s="78"/>
      <c r="C55" s="78"/>
      <c r="D55" s="68"/>
      <c r="E55" s="77"/>
      <c r="F55" s="79"/>
    </row>
    <row r="56" spans="1:6" s="80" customFormat="1" ht="15" customHeight="1" x14ac:dyDescent="0.2">
      <c r="A56" s="77"/>
      <c r="B56" s="78"/>
      <c r="C56" s="78"/>
      <c r="D56" s="68"/>
      <c r="E56" s="77"/>
      <c r="F56" s="79"/>
    </row>
    <row r="57" spans="1:6" s="80" customFormat="1" ht="15" customHeight="1" x14ac:dyDescent="0.2">
      <c r="A57" s="77"/>
      <c r="B57" s="78"/>
      <c r="C57" s="78"/>
      <c r="D57" s="68"/>
      <c r="E57" s="77"/>
      <c r="F57" s="79"/>
    </row>
    <row r="58" spans="1:6" s="80" customFormat="1" ht="15" customHeight="1" x14ac:dyDescent="0.2">
      <c r="A58" s="77"/>
      <c r="B58" s="78"/>
      <c r="C58" s="78"/>
      <c r="D58" s="68"/>
      <c r="E58" s="77"/>
      <c r="F58" s="79"/>
    </row>
    <row r="59" spans="1:6" s="80" customFormat="1" ht="15" customHeight="1" x14ac:dyDescent="0.2">
      <c r="A59" s="77"/>
      <c r="B59" s="78"/>
      <c r="C59" s="78"/>
      <c r="D59" s="68"/>
      <c r="E59" s="77"/>
      <c r="F59" s="79"/>
    </row>
    <row r="60" spans="1:6" s="80" customFormat="1" ht="15" customHeight="1" x14ac:dyDescent="0.2">
      <c r="A60" s="77"/>
      <c r="B60" s="78"/>
      <c r="C60" s="78"/>
      <c r="D60" s="68"/>
      <c r="E60" s="77"/>
      <c r="F60" s="79"/>
    </row>
    <row r="61" spans="1:6" s="80" customFormat="1" ht="15" customHeight="1" x14ac:dyDescent="0.2">
      <c r="A61" s="77"/>
      <c r="B61" s="78"/>
      <c r="C61" s="78"/>
      <c r="D61" s="68"/>
      <c r="E61" s="77"/>
      <c r="F61" s="79"/>
    </row>
    <row r="62" spans="1:6" s="80" customFormat="1" ht="15" customHeight="1" x14ac:dyDescent="0.2">
      <c r="A62" s="77"/>
      <c r="B62" s="78"/>
      <c r="C62" s="78"/>
      <c r="D62" s="68"/>
      <c r="E62" s="77"/>
      <c r="F62" s="79"/>
    </row>
    <row r="63" spans="1:6" s="80" customFormat="1" ht="15" customHeight="1" x14ac:dyDescent="0.2">
      <c r="A63" s="77"/>
      <c r="B63" s="78"/>
      <c r="C63" s="78"/>
      <c r="D63" s="68"/>
      <c r="E63" s="77"/>
      <c r="F63" s="79"/>
    </row>
    <row r="64" spans="1:6" s="80" customFormat="1" ht="15" customHeight="1" x14ac:dyDescent="0.2">
      <c r="A64" s="77"/>
      <c r="B64" s="78"/>
      <c r="C64" s="78"/>
      <c r="D64" s="68"/>
      <c r="E64" s="77"/>
      <c r="F64" s="79"/>
    </row>
    <row r="65" spans="1:6" s="80" customFormat="1" ht="15" customHeight="1" x14ac:dyDescent="0.2">
      <c r="A65" s="77"/>
      <c r="B65" s="78"/>
      <c r="C65" s="78"/>
      <c r="D65" s="68"/>
      <c r="E65" s="77"/>
      <c r="F65" s="79"/>
    </row>
    <row r="66" spans="1:6" s="80" customFormat="1" ht="15" customHeight="1" x14ac:dyDescent="0.2">
      <c r="A66" s="77"/>
      <c r="B66" s="78"/>
      <c r="C66" s="78"/>
      <c r="D66" s="68"/>
      <c r="E66" s="77"/>
      <c r="F66" s="79"/>
    </row>
    <row r="67" spans="1:6" s="80" customFormat="1" ht="15" customHeight="1" x14ac:dyDescent="0.2">
      <c r="A67" s="77"/>
      <c r="B67" s="78"/>
      <c r="C67" s="78"/>
      <c r="D67" s="68"/>
      <c r="E67" s="77"/>
      <c r="F67" s="79"/>
    </row>
    <row r="68" spans="1:6" s="80" customFormat="1" ht="15" customHeight="1" x14ac:dyDescent="0.2">
      <c r="A68" s="77"/>
      <c r="B68" s="78"/>
      <c r="C68" s="78"/>
      <c r="D68" s="68"/>
      <c r="E68" s="77"/>
      <c r="F68" s="79"/>
    </row>
    <row r="69" spans="1:6" s="80" customFormat="1" ht="15" customHeight="1" x14ac:dyDescent="0.2">
      <c r="A69" s="77"/>
      <c r="B69" s="78"/>
      <c r="C69" s="78"/>
      <c r="D69" s="68"/>
      <c r="E69" s="77"/>
      <c r="F69" s="79"/>
    </row>
    <row r="70" spans="1:6" s="80" customFormat="1" ht="15" customHeight="1" x14ac:dyDescent="0.2">
      <c r="A70" s="77"/>
      <c r="B70" s="78"/>
      <c r="C70" s="78"/>
      <c r="D70" s="68"/>
      <c r="E70" s="77"/>
      <c r="F70" s="79"/>
    </row>
    <row r="71" spans="1:6" s="80" customFormat="1" ht="15" customHeight="1" x14ac:dyDescent="0.2">
      <c r="A71" s="77"/>
      <c r="B71" s="78"/>
      <c r="C71" s="78"/>
      <c r="D71" s="68"/>
      <c r="E71" s="77"/>
      <c r="F71" s="79"/>
    </row>
    <row r="72" spans="1:6" s="80" customFormat="1" ht="15" customHeight="1" x14ac:dyDescent="0.2">
      <c r="A72" s="77"/>
      <c r="B72" s="78"/>
      <c r="C72" s="78"/>
      <c r="D72" s="68"/>
      <c r="E72" s="77"/>
      <c r="F72" s="79"/>
    </row>
    <row r="73" spans="1:6" s="80" customFormat="1" ht="15" customHeight="1" x14ac:dyDescent="0.2">
      <c r="A73" s="77"/>
      <c r="B73" s="78"/>
      <c r="C73" s="78"/>
      <c r="D73" s="68"/>
      <c r="E73" s="77"/>
      <c r="F73" s="79"/>
    </row>
    <row r="74" spans="1:6" s="80" customFormat="1" ht="15" customHeight="1" x14ac:dyDescent="0.2">
      <c r="A74" s="77"/>
      <c r="B74" s="78"/>
      <c r="C74" s="78"/>
      <c r="D74" s="68"/>
      <c r="E74" s="77"/>
      <c r="F74" s="79"/>
    </row>
    <row r="75" spans="1:6" s="80" customFormat="1" ht="15" customHeight="1" x14ac:dyDescent="0.2">
      <c r="A75" s="77"/>
      <c r="B75" s="78"/>
      <c r="C75" s="78"/>
      <c r="D75" s="68"/>
      <c r="E75" s="77"/>
      <c r="F75" s="79"/>
    </row>
    <row r="76" spans="1:6" s="80" customFormat="1" ht="15" customHeight="1" x14ac:dyDescent="0.2">
      <c r="A76" s="77"/>
      <c r="B76" s="78"/>
      <c r="C76" s="78"/>
      <c r="D76" s="68"/>
      <c r="E76" s="77"/>
      <c r="F76" s="79"/>
    </row>
    <row r="77" spans="1:6" s="80" customFormat="1" ht="15" customHeight="1" x14ac:dyDescent="0.2">
      <c r="A77" s="77"/>
      <c r="B77" s="78"/>
      <c r="C77" s="78"/>
      <c r="D77" s="68"/>
      <c r="E77" s="77"/>
      <c r="F77" s="79"/>
    </row>
    <row r="78" spans="1:6" s="80" customFormat="1" ht="15" customHeight="1" x14ac:dyDescent="0.2">
      <c r="A78" s="77"/>
      <c r="B78" s="78"/>
      <c r="C78" s="78"/>
      <c r="D78" s="68"/>
      <c r="E78" s="77"/>
      <c r="F78" s="79"/>
    </row>
    <row r="79" spans="1:6" s="80" customFormat="1" ht="15" customHeight="1" x14ac:dyDescent="0.2">
      <c r="A79" s="77"/>
      <c r="B79" s="78"/>
      <c r="C79" s="78"/>
      <c r="D79" s="68"/>
      <c r="E79" s="77"/>
      <c r="F79" s="79"/>
    </row>
    <row r="80" spans="1:6" s="80" customFormat="1" ht="15" customHeight="1" x14ac:dyDescent="0.2">
      <c r="A80" s="77"/>
      <c r="B80" s="78"/>
      <c r="C80" s="78"/>
      <c r="D80" s="68"/>
      <c r="E80" s="77"/>
      <c r="F80" s="79"/>
    </row>
    <row r="81" spans="1:6" s="80" customFormat="1" ht="15" customHeight="1" x14ac:dyDescent="0.2">
      <c r="A81" s="77"/>
      <c r="B81" s="78"/>
      <c r="C81" s="78"/>
      <c r="D81" s="68"/>
      <c r="E81" s="77"/>
      <c r="F81" s="79"/>
    </row>
    <row r="82" spans="1:6" s="80" customFormat="1" ht="15" customHeight="1" x14ac:dyDescent="0.2">
      <c r="A82" s="77"/>
      <c r="B82" s="78"/>
      <c r="C82" s="78"/>
      <c r="D82" s="68"/>
      <c r="E82" s="77"/>
      <c r="F82" s="79"/>
    </row>
    <row r="83" spans="1:6" s="80" customFormat="1" ht="15" customHeight="1" x14ac:dyDescent="0.2">
      <c r="A83" s="77"/>
      <c r="B83" s="78"/>
      <c r="C83" s="78"/>
      <c r="D83" s="68"/>
      <c r="E83" s="77"/>
      <c r="F83" s="79"/>
    </row>
    <row r="84" spans="1:6" s="80" customFormat="1" ht="15" customHeight="1" x14ac:dyDescent="0.2">
      <c r="A84" s="77"/>
      <c r="B84" s="78"/>
      <c r="C84" s="78"/>
      <c r="D84" s="68"/>
      <c r="E84" s="77"/>
      <c r="F84" s="79"/>
    </row>
    <row r="85" spans="1:6" s="80" customFormat="1" ht="15" customHeight="1" x14ac:dyDescent="0.2">
      <c r="A85" s="77"/>
      <c r="B85" s="78"/>
      <c r="C85" s="78"/>
      <c r="D85" s="68"/>
      <c r="E85" s="77"/>
      <c r="F85" s="79"/>
    </row>
    <row r="86" spans="1:6" s="80" customFormat="1" ht="15" customHeight="1" x14ac:dyDescent="0.2">
      <c r="A86" s="77"/>
      <c r="B86" s="78"/>
      <c r="C86" s="78"/>
      <c r="D86" s="68"/>
      <c r="E86" s="77"/>
      <c r="F86" s="79"/>
    </row>
    <row r="87" spans="1:6" s="80" customFormat="1" ht="15" customHeight="1" x14ac:dyDescent="0.2">
      <c r="A87" s="77"/>
      <c r="B87" s="78"/>
      <c r="C87" s="78"/>
      <c r="D87" s="68"/>
      <c r="E87" s="77"/>
      <c r="F87" s="79"/>
    </row>
    <row r="88" spans="1:6" s="80" customFormat="1" ht="15" customHeight="1" x14ac:dyDescent="0.2">
      <c r="A88" s="77"/>
      <c r="B88" s="78"/>
      <c r="C88" s="78"/>
      <c r="D88" s="68"/>
      <c r="E88" s="77"/>
      <c r="F88" s="79"/>
    </row>
    <row r="89" spans="1:6" s="80" customFormat="1" ht="15" customHeight="1" x14ac:dyDescent="0.2">
      <c r="A89" s="77"/>
      <c r="B89" s="78"/>
      <c r="C89" s="78"/>
      <c r="D89" s="68"/>
      <c r="E89" s="77"/>
      <c r="F89" s="79"/>
    </row>
    <row r="90" spans="1:6" s="80" customFormat="1" ht="15" customHeight="1" x14ac:dyDescent="0.2">
      <c r="A90" s="77"/>
      <c r="B90" s="78"/>
      <c r="C90" s="78"/>
      <c r="D90" s="68"/>
      <c r="E90" s="77"/>
      <c r="F90" s="79"/>
    </row>
    <row r="91" spans="1:6" s="80" customFormat="1" ht="15" customHeight="1" x14ac:dyDescent="0.2">
      <c r="A91" s="77"/>
      <c r="B91" s="78"/>
      <c r="C91" s="78"/>
      <c r="D91" s="68"/>
      <c r="E91" s="77"/>
      <c r="F91" s="79"/>
    </row>
    <row r="92" spans="1:6" s="80" customFormat="1" ht="15" customHeight="1" x14ac:dyDescent="0.2">
      <c r="A92" s="77"/>
      <c r="B92" s="78"/>
      <c r="C92" s="78"/>
      <c r="D92" s="68"/>
      <c r="E92" s="77"/>
      <c r="F92" s="79"/>
    </row>
    <row r="93" spans="1:6" s="80" customFormat="1" ht="15" customHeight="1" x14ac:dyDescent="0.2">
      <c r="A93" s="77"/>
      <c r="B93" s="78"/>
      <c r="C93" s="78"/>
      <c r="D93" s="68"/>
      <c r="E93" s="77"/>
      <c r="F93" s="79"/>
    </row>
    <row r="94" spans="1:6" s="80" customFormat="1" ht="15" customHeight="1" x14ac:dyDescent="0.2">
      <c r="A94" s="77"/>
      <c r="B94" s="78"/>
      <c r="C94" s="78"/>
      <c r="D94" s="68"/>
      <c r="E94" s="77"/>
      <c r="F94" s="79"/>
    </row>
    <row r="95" spans="1:6" s="80" customFormat="1" ht="15" customHeight="1" x14ac:dyDescent="0.2">
      <c r="A95" s="77"/>
      <c r="B95" s="78"/>
      <c r="C95" s="78"/>
      <c r="D95" s="68"/>
      <c r="E95" s="77"/>
      <c r="F95" s="79"/>
    </row>
    <row r="96" spans="1:6" s="80" customFormat="1" ht="15" customHeight="1" x14ac:dyDescent="0.2">
      <c r="A96" s="77"/>
      <c r="B96" s="78"/>
      <c r="C96" s="78"/>
      <c r="D96" s="68"/>
      <c r="E96" s="77"/>
      <c r="F96" s="79"/>
    </row>
    <row r="97" spans="1:6" s="80" customFormat="1" ht="15" customHeight="1" x14ac:dyDescent="0.2">
      <c r="A97" s="77"/>
      <c r="B97" s="78"/>
      <c r="C97" s="78"/>
      <c r="D97" s="68"/>
      <c r="E97" s="77"/>
      <c r="F97" s="79"/>
    </row>
    <row r="98" spans="1:6" s="80" customFormat="1" ht="15" customHeight="1" x14ac:dyDescent="0.2">
      <c r="A98" s="77"/>
      <c r="B98" s="78"/>
      <c r="C98" s="78"/>
      <c r="D98" s="68"/>
      <c r="E98" s="77"/>
      <c r="F98" s="79"/>
    </row>
    <row r="99" spans="1:6" s="80" customFormat="1" ht="15" customHeight="1" x14ac:dyDescent="0.2">
      <c r="A99" s="77"/>
      <c r="B99" s="78"/>
      <c r="C99" s="78"/>
      <c r="D99" s="68"/>
      <c r="E99" s="77"/>
      <c r="F99" s="79"/>
    </row>
    <row r="100" spans="1:6" s="80" customFormat="1" ht="15" customHeight="1" x14ac:dyDescent="0.2">
      <c r="A100" s="77"/>
      <c r="B100" s="78"/>
      <c r="C100" s="78"/>
      <c r="D100" s="68"/>
      <c r="E100" s="77"/>
      <c r="F100" s="79"/>
    </row>
    <row r="101" spans="1:6" s="80" customFormat="1" ht="15" customHeight="1" x14ac:dyDescent="0.2">
      <c r="A101" s="77"/>
      <c r="B101" s="78"/>
      <c r="C101" s="78"/>
      <c r="D101" s="68"/>
      <c r="E101" s="77"/>
      <c r="F101" s="79"/>
    </row>
    <row r="102" spans="1:6" s="80" customFormat="1" ht="15" customHeight="1" x14ac:dyDescent="0.2">
      <c r="A102" s="77"/>
      <c r="B102" s="78"/>
      <c r="C102" s="78"/>
      <c r="D102" s="68"/>
      <c r="E102" s="77"/>
      <c r="F102" s="79"/>
    </row>
    <row r="103" spans="1:6" s="80" customFormat="1" ht="15" customHeight="1" x14ac:dyDescent="0.2">
      <c r="A103" s="77"/>
      <c r="B103" s="78"/>
      <c r="C103" s="78"/>
      <c r="D103" s="68"/>
      <c r="E103" s="77"/>
      <c r="F103" s="79"/>
    </row>
    <row r="104" spans="1:6" s="80" customFormat="1" ht="15" customHeight="1" x14ac:dyDescent="0.2">
      <c r="A104" s="77"/>
      <c r="B104" s="78"/>
      <c r="C104" s="78"/>
      <c r="D104" s="68"/>
      <c r="E104" s="77"/>
      <c r="F104" s="79"/>
    </row>
    <row r="105" spans="1:6" s="80" customFormat="1" ht="15" customHeight="1" x14ac:dyDescent="0.2">
      <c r="A105" s="77"/>
      <c r="B105" s="78"/>
      <c r="C105" s="78"/>
      <c r="D105" s="68"/>
      <c r="E105" s="77"/>
      <c r="F105" s="79"/>
    </row>
    <row r="106" spans="1:6" s="80" customFormat="1" ht="15" customHeight="1" x14ac:dyDescent="0.2">
      <c r="A106" s="77"/>
      <c r="B106" s="78"/>
      <c r="C106" s="78"/>
      <c r="D106" s="68"/>
      <c r="E106" s="77"/>
      <c r="F106" s="79"/>
    </row>
    <row r="107" spans="1:6" s="80" customFormat="1" ht="15" customHeight="1" x14ac:dyDescent="0.2">
      <c r="A107" s="77"/>
      <c r="B107" s="78"/>
      <c r="C107" s="78"/>
      <c r="D107" s="68"/>
      <c r="E107" s="77"/>
      <c r="F107" s="79"/>
    </row>
    <row r="108" spans="1:6" s="80" customFormat="1" ht="15" customHeight="1" x14ac:dyDescent="0.2">
      <c r="A108" s="77"/>
      <c r="B108" s="78"/>
      <c r="C108" s="78"/>
      <c r="D108" s="68"/>
      <c r="E108" s="77"/>
      <c r="F108" s="79"/>
    </row>
    <row r="109" spans="1:6" s="80" customFormat="1" ht="15" customHeight="1" x14ac:dyDescent="0.2">
      <c r="A109" s="77"/>
      <c r="B109" s="78"/>
      <c r="C109" s="78"/>
      <c r="D109" s="68"/>
      <c r="E109" s="77"/>
      <c r="F109" s="79"/>
    </row>
    <row r="110" spans="1:6" s="80" customFormat="1" ht="15" customHeight="1" x14ac:dyDescent="0.2">
      <c r="A110" s="77"/>
      <c r="B110" s="78"/>
      <c r="C110" s="78"/>
      <c r="D110" s="68"/>
      <c r="E110" s="77"/>
      <c r="F110" s="79"/>
    </row>
    <row r="111" spans="1:6" s="80" customFormat="1" ht="15" customHeight="1" x14ac:dyDescent="0.2">
      <c r="A111" s="77"/>
      <c r="B111" s="78"/>
      <c r="C111" s="78"/>
      <c r="D111" s="68"/>
      <c r="E111" s="77"/>
      <c r="F111" s="79"/>
    </row>
    <row r="112" spans="1:6" s="80" customFormat="1" ht="15" customHeight="1" x14ac:dyDescent="0.2">
      <c r="A112" s="77"/>
      <c r="B112" s="78"/>
      <c r="C112" s="78"/>
      <c r="D112" s="68"/>
      <c r="E112" s="77"/>
      <c r="F112" s="79"/>
    </row>
    <row r="113" spans="1:6" s="80" customFormat="1" ht="15" customHeight="1" x14ac:dyDescent="0.2">
      <c r="A113" s="77"/>
      <c r="B113" s="78"/>
      <c r="C113" s="78"/>
      <c r="D113" s="68"/>
      <c r="E113" s="77"/>
      <c r="F113" s="79"/>
    </row>
  </sheetData>
  <sheetProtection selectLockedCells="1"/>
  <protectedRanges>
    <protectedRange sqref="G1:H2 A4:F4 F1:F3" name="Anlage_2_1"/>
    <protectedRange sqref="A15:A19" name="Anlage_1_1_1"/>
    <protectedRange sqref="B5:B13" name="Anlage_3_1"/>
    <protectedRange sqref="A1:E3" name="Anlage_2"/>
  </protectedRanges>
  <sortState xmlns:xlrd2="http://schemas.microsoft.com/office/spreadsheetml/2017/richdata2" ref="A5:E16">
    <sortCondition ref="C5:C16"/>
  </sortState>
  <customSheetViews>
    <customSheetView guid="{B036382E-0854-4362-AF06-E27A1CB9994B}">
      <selection activeCell="C6" sqref="C6"/>
      <pageMargins left="0.7" right="0.7" top="0.78740157499999996" bottom="0.78740157499999996" header="0.3" footer="0.3"/>
      <pageSetup paperSize="9" scale="79" orientation="portrait" r:id="rId1"/>
    </customSheetView>
  </customSheetViews>
  <mergeCells count="1">
    <mergeCell ref="A1:E3"/>
  </mergeCells>
  <dataValidations count="2">
    <dataValidation type="list" showInputMessage="1" showErrorMessage="1" sqref="D15:D19" xr:uid="{00000000-0002-0000-0400-000000000000}">
      <formula1>"',Prüfung,Teilprüfung,Studienleistung,Test"</formula1>
    </dataValidation>
    <dataValidation type="whole" errorStyle="information" allowBlank="1" showInputMessage="1" showErrorMessage="1" sqref="E11:E19" xr:uid="{00000000-0002-0000-0400-000001000000}">
      <formula1>0</formula1>
      <formula2>100</formula2>
    </dataValidation>
  </dataValidations>
  <pageMargins left="0.7" right="0.7" top="0.78740157499999996" bottom="0.78740157499999996" header="0.3" footer="0.3"/>
  <pageSetup paperSize="9" scale="7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9"/>
  <sheetViews>
    <sheetView zoomScaleNormal="100" workbookViewId="0">
      <selection activeCell="E12" sqref="E12"/>
    </sheetView>
  </sheetViews>
  <sheetFormatPr baseColWidth="10" defaultColWidth="11" defaultRowHeight="15" x14ac:dyDescent="0.25"/>
  <cols>
    <col min="1" max="1" width="6.625" style="51" customWidth="1"/>
    <col min="2" max="2" width="13.625" style="52" customWidth="1"/>
    <col min="3" max="3" width="60.625" style="52" customWidth="1"/>
    <col min="4" max="4" width="13.625" style="47" customWidth="1"/>
    <col min="5" max="5" width="6.625" style="51" customWidth="1"/>
    <col min="6" max="6" width="10" style="50" customWidth="1"/>
    <col min="7" max="7" width="14.625" style="49" bestFit="1" customWidth="1"/>
    <col min="8" max="16384" width="11" style="49"/>
  </cols>
  <sheetData>
    <row r="1" spans="1:9" ht="15" customHeight="1" x14ac:dyDescent="0.25">
      <c r="A1" s="223" t="s">
        <v>107</v>
      </c>
      <c r="B1" s="223"/>
      <c r="C1" s="223"/>
      <c r="D1" s="223"/>
      <c r="E1" s="223"/>
      <c r="F1" s="43"/>
      <c r="G1" s="47" t="s">
        <v>52</v>
      </c>
      <c r="H1" s="93" t="s">
        <v>96</v>
      </c>
    </row>
    <row r="2" spans="1:9" ht="15" customHeight="1" x14ac:dyDescent="0.25">
      <c r="A2" s="223"/>
      <c r="B2" s="223"/>
      <c r="C2" s="223"/>
      <c r="D2" s="223"/>
      <c r="E2" s="223"/>
      <c r="F2" s="43"/>
      <c r="G2" s="53" t="s">
        <v>16</v>
      </c>
      <c r="H2" s="54">
        <v>6</v>
      </c>
      <c r="I2" s="53"/>
    </row>
    <row r="3" spans="1:9" ht="15" customHeight="1" x14ac:dyDescent="0.25">
      <c r="A3" s="224"/>
      <c r="B3" s="224"/>
      <c r="C3" s="224"/>
      <c r="D3" s="224"/>
      <c r="E3" s="224"/>
      <c r="F3" s="44"/>
      <c r="G3" s="53"/>
      <c r="H3" s="53"/>
      <c r="I3" s="53"/>
    </row>
    <row r="4" spans="1:9" s="96" customFormat="1" ht="15" customHeight="1" x14ac:dyDescent="0.25">
      <c r="A4" s="86" t="s">
        <v>0</v>
      </c>
      <c r="B4" s="94" t="s">
        <v>53</v>
      </c>
      <c r="C4" s="94" t="s">
        <v>54</v>
      </c>
      <c r="D4" s="86" t="s">
        <v>55</v>
      </c>
      <c r="E4" s="86" t="s">
        <v>56</v>
      </c>
      <c r="F4" s="95"/>
    </row>
    <row r="5" spans="1:9" s="100" customFormat="1" ht="15" customHeight="1" x14ac:dyDescent="0.25">
      <c r="A5" s="85">
        <v>1</v>
      </c>
      <c r="B5" s="97" t="s">
        <v>121</v>
      </c>
      <c r="C5" s="98" t="s">
        <v>111</v>
      </c>
      <c r="D5" s="98" t="s">
        <v>54</v>
      </c>
      <c r="E5" s="85">
        <v>3</v>
      </c>
      <c r="F5" s="99"/>
    </row>
    <row r="6" spans="1:9" s="100" customFormat="1" ht="15" customHeight="1" x14ac:dyDescent="0.25">
      <c r="A6" s="85">
        <v>2</v>
      </c>
      <c r="B6" s="97" t="s">
        <v>82</v>
      </c>
      <c r="C6" s="98" t="s">
        <v>127</v>
      </c>
      <c r="D6" s="98" t="s">
        <v>79</v>
      </c>
      <c r="E6" s="85">
        <v>5</v>
      </c>
      <c r="F6" s="99"/>
    </row>
    <row r="7" spans="1:9" s="100" customFormat="1" ht="15" customHeight="1" x14ac:dyDescent="0.25">
      <c r="A7" s="85">
        <v>3</v>
      </c>
      <c r="B7" s="97" t="s">
        <v>124</v>
      </c>
      <c r="C7" s="98" t="s">
        <v>68</v>
      </c>
      <c r="D7" s="98" t="s">
        <v>69</v>
      </c>
      <c r="E7" s="85">
        <v>1</v>
      </c>
      <c r="F7" s="99"/>
    </row>
    <row r="8" spans="1:9" s="100" customFormat="1" ht="15" customHeight="1" x14ac:dyDescent="0.25">
      <c r="A8" s="85">
        <v>4</v>
      </c>
      <c r="B8" s="97" t="s">
        <v>85</v>
      </c>
      <c r="C8" s="98" t="s">
        <v>86</v>
      </c>
      <c r="D8" s="98" t="s">
        <v>79</v>
      </c>
      <c r="E8" s="85">
        <v>1</v>
      </c>
      <c r="F8" s="99"/>
    </row>
    <row r="9" spans="1:9" s="100" customFormat="1" ht="15" customHeight="1" x14ac:dyDescent="0.25">
      <c r="A9" s="85">
        <v>5</v>
      </c>
      <c r="B9" s="97" t="s">
        <v>87</v>
      </c>
      <c r="C9" s="98" t="s">
        <v>88</v>
      </c>
      <c r="D9" s="98" t="s">
        <v>79</v>
      </c>
      <c r="E9" s="85">
        <v>1</v>
      </c>
      <c r="F9" s="99"/>
    </row>
    <row r="10" spans="1:9" s="100" customFormat="1" ht="15" customHeight="1" x14ac:dyDescent="0.25">
      <c r="A10" s="85">
        <v>6</v>
      </c>
      <c r="B10" s="97" t="s">
        <v>89</v>
      </c>
      <c r="C10" s="98" t="s">
        <v>90</v>
      </c>
      <c r="D10" s="98" t="s">
        <v>79</v>
      </c>
      <c r="E10" s="85">
        <v>2</v>
      </c>
      <c r="F10" s="99"/>
    </row>
    <row r="11" spans="1:9" s="100" customFormat="1" ht="15" customHeight="1" x14ac:dyDescent="0.25">
      <c r="A11" s="85">
        <v>7</v>
      </c>
      <c r="B11" s="97" t="s">
        <v>115</v>
      </c>
      <c r="C11" s="98" t="s">
        <v>62</v>
      </c>
      <c r="D11" s="98" t="s">
        <v>54</v>
      </c>
      <c r="E11" s="85">
        <v>3</v>
      </c>
      <c r="F11" s="99"/>
    </row>
    <row r="12" spans="1:9" s="100" customFormat="1" ht="15" customHeight="1" x14ac:dyDescent="0.25">
      <c r="A12" s="85"/>
      <c r="B12" s="97" t="s">
        <v>83</v>
      </c>
      <c r="C12" s="98" t="s">
        <v>108</v>
      </c>
      <c r="D12" s="98" t="s">
        <v>79</v>
      </c>
      <c r="E12" s="85">
        <v>2</v>
      </c>
      <c r="F12" s="99"/>
    </row>
    <row r="13" spans="1:9" s="125" customFormat="1" ht="12.75" x14ac:dyDescent="0.25">
      <c r="A13" s="124">
        <v>101</v>
      </c>
      <c r="B13" s="121" t="s">
        <v>26</v>
      </c>
      <c r="C13" s="121" t="s">
        <v>26</v>
      </c>
      <c r="D13" s="121" t="s">
        <v>26</v>
      </c>
      <c r="E13" s="122" t="s">
        <v>26</v>
      </c>
    </row>
    <row r="14" spans="1:9" s="125" customFormat="1" ht="12.75" x14ac:dyDescent="0.25">
      <c r="A14" s="124">
        <v>102</v>
      </c>
      <c r="B14" s="121" t="s">
        <v>26</v>
      </c>
      <c r="C14" s="121" t="s">
        <v>26</v>
      </c>
      <c r="D14" s="121" t="s">
        <v>26</v>
      </c>
      <c r="E14" s="122" t="s">
        <v>26</v>
      </c>
    </row>
    <row r="15" spans="1:9" s="125" customFormat="1" ht="12.75" x14ac:dyDescent="0.25">
      <c r="A15" s="124">
        <v>103</v>
      </c>
      <c r="B15" s="121" t="s">
        <v>26</v>
      </c>
      <c r="C15" s="121" t="s">
        <v>26</v>
      </c>
      <c r="D15" s="121" t="s">
        <v>26</v>
      </c>
      <c r="E15" s="122" t="s">
        <v>26</v>
      </c>
    </row>
    <row r="16" spans="1:9" s="125" customFormat="1" ht="12.75" x14ac:dyDescent="0.25">
      <c r="A16" s="124">
        <v>104</v>
      </c>
      <c r="B16" s="121" t="s">
        <v>26</v>
      </c>
      <c r="C16" s="121" t="s">
        <v>26</v>
      </c>
      <c r="D16" s="121" t="s">
        <v>26</v>
      </c>
      <c r="E16" s="122" t="s">
        <v>26</v>
      </c>
    </row>
    <row r="17" spans="1:9" s="125" customFormat="1" ht="12.75" x14ac:dyDescent="0.25">
      <c r="A17" s="124">
        <v>105</v>
      </c>
      <c r="B17" s="121" t="s">
        <v>26</v>
      </c>
      <c r="C17" s="121" t="s">
        <v>26</v>
      </c>
      <c r="D17" s="121" t="s">
        <v>26</v>
      </c>
      <c r="E17" s="122" t="s">
        <v>26</v>
      </c>
    </row>
    <row r="18" spans="1:9" s="80" customFormat="1" ht="15" customHeight="1" x14ac:dyDescent="0.2">
      <c r="A18" s="82"/>
      <c r="B18" s="83"/>
      <c r="C18" s="83"/>
      <c r="D18" s="84"/>
      <c r="E18" s="82"/>
      <c r="F18" s="79"/>
    </row>
    <row r="19" spans="1:9" s="80" customFormat="1" ht="15" customHeight="1" x14ac:dyDescent="0.2">
      <c r="A19" s="82"/>
      <c r="B19" s="83"/>
      <c r="C19" s="83"/>
      <c r="D19" s="84"/>
      <c r="E19" s="82"/>
      <c r="F19" s="79"/>
    </row>
    <row r="20" spans="1:9" s="80" customFormat="1" ht="15" customHeight="1" x14ac:dyDescent="0.2">
      <c r="A20" s="82"/>
      <c r="B20" s="83"/>
      <c r="C20" s="83"/>
      <c r="D20" s="84"/>
      <c r="E20" s="82"/>
      <c r="F20" s="79"/>
    </row>
    <row r="21" spans="1:9" s="80" customFormat="1" ht="15" customHeight="1" x14ac:dyDescent="0.2">
      <c r="A21" s="82"/>
      <c r="B21" s="83"/>
      <c r="C21" s="83"/>
      <c r="D21" s="84"/>
      <c r="E21" s="82"/>
      <c r="F21" s="79"/>
    </row>
    <row r="22" spans="1:9" s="79" customFormat="1" ht="15" customHeight="1" x14ac:dyDescent="0.2">
      <c r="A22" s="82"/>
      <c r="B22" s="83"/>
      <c r="C22" s="83"/>
      <c r="D22" s="84"/>
      <c r="E22" s="82"/>
      <c r="G22" s="80"/>
      <c r="H22" s="80"/>
      <c r="I22" s="80"/>
    </row>
    <row r="23" spans="1:9" s="79" customFormat="1" ht="15" customHeight="1" x14ac:dyDescent="0.2">
      <c r="A23" s="82"/>
      <c r="B23" s="83"/>
      <c r="C23" s="83"/>
      <c r="D23" s="84"/>
      <c r="E23" s="82"/>
      <c r="G23" s="80"/>
      <c r="H23" s="80"/>
      <c r="I23" s="80"/>
    </row>
    <row r="24" spans="1:9" s="79" customFormat="1" ht="15" customHeight="1" x14ac:dyDescent="0.2">
      <c r="A24" s="82"/>
      <c r="B24" s="83"/>
      <c r="C24" s="83"/>
      <c r="D24" s="84"/>
      <c r="E24" s="82"/>
      <c r="G24" s="80"/>
      <c r="H24" s="80"/>
      <c r="I24" s="80"/>
    </row>
    <row r="25" spans="1:9" s="79" customFormat="1" ht="15" customHeight="1" x14ac:dyDescent="0.2">
      <c r="A25" s="82"/>
      <c r="B25" s="83"/>
      <c r="C25" s="83"/>
      <c r="D25" s="84"/>
      <c r="E25" s="82"/>
      <c r="G25" s="80"/>
      <c r="H25" s="80"/>
      <c r="I25" s="80"/>
    </row>
    <row r="26" spans="1:9" s="80" customFormat="1" ht="15" customHeight="1" x14ac:dyDescent="0.2">
      <c r="A26" s="77"/>
      <c r="B26" s="78"/>
      <c r="C26" s="78"/>
      <c r="D26" s="68"/>
      <c r="E26" s="77"/>
      <c r="F26" s="79"/>
    </row>
    <row r="27" spans="1:9" s="80" customFormat="1" ht="15" customHeight="1" x14ac:dyDescent="0.2">
      <c r="A27" s="77"/>
      <c r="B27" s="78"/>
      <c r="C27" s="78"/>
      <c r="D27" s="68"/>
      <c r="E27" s="77"/>
      <c r="F27" s="79"/>
    </row>
    <row r="28" spans="1:9" s="80" customFormat="1" ht="15" customHeight="1" x14ac:dyDescent="0.2">
      <c r="A28" s="77"/>
      <c r="B28" s="78"/>
      <c r="C28" s="78"/>
      <c r="D28" s="68"/>
      <c r="E28" s="77"/>
      <c r="F28" s="79"/>
    </row>
    <row r="29" spans="1:9" s="80" customFormat="1" ht="15" customHeight="1" x14ac:dyDescent="0.2">
      <c r="A29" s="77"/>
      <c r="B29" s="78"/>
      <c r="C29" s="78"/>
      <c r="D29" s="68"/>
      <c r="E29" s="77"/>
      <c r="F29" s="79"/>
    </row>
    <row r="30" spans="1:9" s="80" customFormat="1" ht="15" customHeight="1" x14ac:dyDescent="0.2">
      <c r="A30" s="77"/>
      <c r="B30" s="78"/>
      <c r="C30" s="78"/>
      <c r="D30" s="68"/>
      <c r="E30" s="77"/>
      <c r="F30" s="79"/>
    </row>
    <row r="31" spans="1:9" s="80" customFormat="1" ht="15" customHeight="1" x14ac:dyDescent="0.2">
      <c r="A31" s="77"/>
      <c r="B31" s="78"/>
      <c r="C31" s="78"/>
      <c r="D31" s="68"/>
      <c r="E31" s="77"/>
      <c r="F31" s="79"/>
    </row>
    <row r="32" spans="1:9" s="80" customFormat="1" ht="15" customHeight="1" x14ac:dyDescent="0.2">
      <c r="A32" s="77"/>
      <c r="B32" s="78"/>
      <c r="C32" s="78"/>
      <c r="D32" s="68"/>
      <c r="E32" s="77"/>
      <c r="F32" s="79"/>
    </row>
    <row r="33" spans="1:6" s="80" customFormat="1" ht="15" customHeight="1" x14ac:dyDescent="0.2">
      <c r="A33" s="77"/>
      <c r="B33" s="78"/>
      <c r="C33" s="78"/>
      <c r="D33" s="68"/>
      <c r="E33" s="77"/>
      <c r="F33" s="79"/>
    </row>
    <row r="34" spans="1:6" s="80" customFormat="1" ht="15" customHeight="1" x14ac:dyDescent="0.2">
      <c r="A34" s="77"/>
      <c r="B34" s="78"/>
      <c r="C34" s="78"/>
      <c r="D34" s="68"/>
      <c r="E34" s="77"/>
      <c r="F34" s="79"/>
    </row>
    <row r="35" spans="1:6" s="80" customFormat="1" ht="15" customHeight="1" x14ac:dyDescent="0.2">
      <c r="A35" s="77"/>
      <c r="B35" s="78"/>
      <c r="C35" s="78"/>
      <c r="D35" s="68"/>
      <c r="E35" s="77"/>
      <c r="F35" s="79"/>
    </row>
    <row r="36" spans="1:6" s="80" customFormat="1" ht="15" customHeight="1" x14ac:dyDescent="0.2">
      <c r="A36" s="77"/>
      <c r="B36" s="78"/>
      <c r="C36" s="78"/>
      <c r="D36" s="68"/>
      <c r="E36" s="77"/>
      <c r="F36" s="79"/>
    </row>
    <row r="37" spans="1:6" s="80" customFormat="1" ht="15" customHeight="1" x14ac:dyDescent="0.2">
      <c r="A37" s="77"/>
      <c r="B37" s="78"/>
      <c r="C37" s="78"/>
      <c r="D37" s="68"/>
      <c r="E37" s="77"/>
      <c r="F37" s="79"/>
    </row>
    <row r="38" spans="1:6" s="80" customFormat="1" ht="15" customHeight="1" x14ac:dyDescent="0.2">
      <c r="A38" s="77"/>
      <c r="B38" s="78"/>
      <c r="C38" s="78"/>
      <c r="D38" s="68"/>
      <c r="E38" s="77"/>
      <c r="F38" s="79"/>
    </row>
    <row r="39" spans="1:6" s="80" customFormat="1" ht="15" customHeight="1" x14ac:dyDescent="0.2">
      <c r="A39" s="77"/>
      <c r="B39" s="78"/>
      <c r="C39" s="78"/>
      <c r="D39" s="68"/>
      <c r="E39" s="77"/>
      <c r="F39" s="79"/>
    </row>
    <row r="40" spans="1:6" s="80" customFormat="1" ht="15" customHeight="1" x14ac:dyDescent="0.2">
      <c r="A40" s="77"/>
      <c r="B40" s="78"/>
      <c r="C40" s="78"/>
      <c r="D40" s="68"/>
      <c r="E40" s="77"/>
      <c r="F40" s="79"/>
    </row>
    <row r="41" spans="1:6" s="80" customFormat="1" ht="15" customHeight="1" x14ac:dyDescent="0.2">
      <c r="A41" s="77"/>
      <c r="B41" s="78"/>
      <c r="C41" s="78"/>
      <c r="D41" s="68"/>
      <c r="E41" s="77"/>
      <c r="F41" s="79"/>
    </row>
    <row r="42" spans="1:6" s="80" customFormat="1" ht="15" customHeight="1" x14ac:dyDescent="0.2">
      <c r="A42" s="77"/>
      <c r="B42" s="78"/>
      <c r="C42" s="78"/>
      <c r="D42" s="68"/>
      <c r="E42" s="77"/>
      <c r="F42" s="79"/>
    </row>
    <row r="43" spans="1:6" s="80" customFormat="1" ht="15" customHeight="1" x14ac:dyDescent="0.2">
      <c r="A43" s="77"/>
      <c r="B43" s="78"/>
      <c r="C43" s="78"/>
      <c r="D43" s="68"/>
      <c r="E43" s="77"/>
      <c r="F43" s="79"/>
    </row>
    <row r="44" spans="1:6" s="80" customFormat="1" ht="15" customHeight="1" x14ac:dyDescent="0.2">
      <c r="A44" s="77"/>
      <c r="B44" s="78"/>
      <c r="C44" s="78"/>
      <c r="D44" s="68"/>
      <c r="E44" s="77"/>
      <c r="F44" s="79"/>
    </row>
    <row r="45" spans="1:6" s="80" customFormat="1" ht="15" customHeight="1" x14ac:dyDescent="0.2">
      <c r="A45" s="77"/>
      <c r="B45" s="78"/>
      <c r="C45" s="78"/>
      <c r="D45" s="68"/>
      <c r="E45" s="77"/>
      <c r="F45" s="79"/>
    </row>
    <row r="46" spans="1:6" s="80" customFormat="1" ht="15" customHeight="1" x14ac:dyDescent="0.2">
      <c r="A46" s="77"/>
      <c r="B46" s="78"/>
      <c r="C46" s="78"/>
      <c r="D46" s="68"/>
      <c r="E46" s="77"/>
      <c r="F46" s="79"/>
    </row>
    <row r="47" spans="1:6" s="80" customFormat="1" ht="15" customHeight="1" x14ac:dyDescent="0.2">
      <c r="A47" s="77"/>
      <c r="B47" s="78"/>
      <c r="C47" s="78"/>
      <c r="D47" s="68"/>
      <c r="E47" s="77"/>
      <c r="F47" s="79"/>
    </row>
    <row r="48" spans="1:6" s="80" customFormat="1" ht="15" customHeight="1" x14ac:dyDescent="0.2">
      <c r="A48" s="77"/>
      <c r="B48" s="78"/>
      <c r="C48" s="78"/>
      <c r="D48" s="68"/>
      <c r="E48" s="77"/>
      <c r="F48" s="79"/>
    </row>
    <row r="49" spans="1:6" s="80" customFormat="1" ht="15" customHeight="1" x14ac:dyDescent="0.2">
      <c r="A49" s="77"/>
      <c r="B49" s="78"/>
      <c r="C49" s="78"/>
      <c r="D49" s="68"/>
      <c r="E49" s="77"/>
      <c r="F49" s="79"/>
    </row>
  </sheetData>
  <sheetProtection selectLockedCells="1" selectUnlockedCells="1"/>
  <protectedRanges>
    <protectedRange sqref="G1:H2 A1:F4" name="Anlage_2"/>
    <protectedRange sqref="A13:A17" name="Anlage_1_1_1"/>
    <protectedRange sqref="B5:B12" name="Anlage_3_1_1"/>
  </protectedRanges>
  <customSheetViews>
    <customSheetView guid="{B036382E-0854-4362-AF06-E27A1CB9994B}">
      <selection activeCell="C6" sqref="C6"/>
      <pageMargins left="0.7" right="0.7" top="0.78740157499999996" bottom="0.78740157499999996" header="0.3" footer="0.3"/>
      <pageSetup paperSize="9" scale="79" orientation="portrait" r:id="rId1"/>
    </customSheetView>
  </customSheetViews>
  <mergeCells count="1">
    <mergeCell ref="A1:E3"/>
  </mergeCells>
  <dataValidations count="2">
    <dataValidation type="list" showInputMessage="1" showErrorMessage="1" sqref="D13:D17" xr:uid="{00000000-0002-0000-0500-000000000000}">
      <formula1>"',Prüfung,Teilprüfung,Studienleistung,Test"</formula1>
    </dataValidation>
    <dataValidation type="whole" errorStyle="information" allowBlank="1" showInputMessage="1" showErrorMessage="1" sqref="E11:E17" xr:uid="{00000000-0002-0000-0500-000001000000}">
      <formula1>0</formula1>
      <formula2>100</formula2>
    </dataValidation>
  </dataValidations>
  <pageMargins left="0.7" right="0.7" top="0.78740157499999996" bottom="0.78740157499999996" header="0.3" footer="0.3"/>
  <pageSetup paperSize="9" scale="7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2"/>
  <sheetViews>
    <sheetView zoomScaleNormal="100" workbookViewId="0">
      <selection activeCell="E12" sqref="E12"/>
    </sheetView>
  </sheetViews>
  <sheetFormatPr baseColWidth="10" defaultColWidth="11.25" defaultRowHeight="15.75" x14ac:dyDescent="0.25"/>
  <cols>
    <col min="1" max="1" width="6.625" style="4" customWidth="1"/>
    <col min="2" max="2" width="13.625" style="4" customWidth="1"/>
    <col min="3" max="3" width="60.625" style="4" customWidth="1"/>
    <col min="4" max="4" width="13.625" style="4" customWidth="1"/>
    <col min="5" max="5" width="6.625" style="115" customWidth="1"/>
    <col min="6" max="6" width="0.25" style="4" customWidth="1"/>
    <col min="7" max="16384" width="11.25" style="4"/>
  </cols>
  <sheetData>
    <row r="1" spans="1:6" x14ac:dyDescent="0.25">
      <c r="A1" s="225" t="str">
        <f>IF(Formular!E7="Bitte wählen Sie einen Studiengang aus!","","Anlage zur Anerkennung von Prüfungsleistungen im Studiengang 
"&amp;Formular!E7)</f>
        <v/>
      </c>
      <c r="B1" s="225"/>
      <c r="C1" s="225"/>
      <c r="D1" s="225"/>
      <c r="E1" s="225"/>
    </row>
    <row r="2" spans="1:6" x14ac:dyDescent="0.25">
      <c r="A2" s="225"/>
      <c r="B2" s="225"/>
      <c r="C2" s="225"/>
      <c r="D2" s="225"/>
      <c r="E2" s="225"/>
    </row>
    <row r="3" spans="1:6" x14ac:dyDescent="0.25">
      <c r="A3" s="226"/>
      <c r="B3" s="226"/>
      <c r="C3" s="226"/>
      <c r="D3" s="226"/>
      <c r="E3" s="226"/>
    </row>
    <row r="4" spans="1:6" x14ac:dyDescent="0.25">
      <c r="A4" s="117" t="s">
        <v>0</v>
      </c>
      <c r="B4" s="118" t="s">
        <v>53</v>
      </c>
      <c r="C4" s="118" t="s">
        <v>54</v>
      </c>
      <c r="D4" s="117" t="s">
        <v>55</v>
      </c>
      <c r="E4" s="117" t="s">
        <v>56</v>
      </c>
    </row>
    <row r="5" spans="1:6" s="112" customFormat="1" ht="100.15" customHeight="1" x14ac:dyDescent="0.25">
      <c r="A5" s="113">
        <v>101</v>
      </c>
      <c r="B5" s="114" t="str">
        <f>IF(Formular!$E$7=STG!$A$1,"",IF(Formular!$E$7=STG!$A$3,VLOOKUP(Anlage!$A5,'Biwi BA GS'!$A$5:$E$31,2,FALSE),IF(Formular!$E$7=STG!$A$4,VLOOKUP(Anlage!$A5,'Biwi BA HR(S)Ge '!$A$5:$E$31,2,FALSE),IF(Formular!$E$7=STG!$A$5,VLOOKUP(Anlage!$A5,'Biwi BA GyGe'!$A$5:$E$32,2,FALSE),IF(Formular!$E$7=STG!$A$6,VLOOKUP(Anlage!$A5,'Biwi BA BK'!$A$5:$E$31,2,FALSE),IF(Formular!$E$7=STG!$A$7,VLOOKUP(Anlage!$A5,'Biwi BA BK Bautechnik'!$A$5:$E$31,2,FALSE)))))))</f>
        <v/>
      </c>
      <c r="C5" s="114" t="str">
        <f>IF(Formular!$E$7=STG!$A$1,"",IF(Formular!$E$7=STG!$A$3,VLOOKUP(Anlage!$A5,'Biwi BA GS'!$A$5:$E$31,3,FALSE),IF(Formular!$E$7=STG!$A$4,VLOOKUP(Anlage!$A5,'Biwi BA HR(S)Ge '!$A$5:$E$31,3,FALSE),IF(Formular!$E$7=STG!$A$5,VLOOKUP(Anlage!$A5,'Biwi BA GyGe'!$A$5:$E$32,3,FALSE),IF(Formular!$E$7=STG!$A$6,VLOOKUP(Anlage!$A5,'Biwi BA BK'!$A$5:$E$31,3,FALSE),IF(Formular!$E$7=STG!$A$7,VLOOKUP(Anlage!$A5,'Biwi BA BK Bautechnik'!$A$5:$E$31,3,FALSE)))))))</f>
        <v/>
      </c>
      <c r="D5" s="114" t="str">
        <f>IF(Formular!$E$7=STG!$A$1,"",IF(Formular!$E$7=STG!$A$3,VLOOKUP(Anlage!$A5,'Biwi BA GS'!$A$5:$E$31,4,FALSE),IF(Formular!$E$7=STG!$A$4,VLOOKUP(Anlage!$A5,'Biwi BA HR(S)Ge '!$A$5:$E$31,4,FALSE),IF(Formular!$E$7=STG!$A$5,VLOOKUP(Anlage!$A5,'Biwi BA GyGe'!$A$5:$E$32,4,FALSE),IF(Formular!$E$7=STG!$A$6,VLOOKUP(Anlage!$A5,'Biwi BA BK'!$A$5:$E$31,4,FALSE),IF(Formular!$E$7=STG!$A$7,VLOOKUP(Anlage!$A5,'Biwi BA BK Bautechnik'!$A$5:$E$31,4,FALSE)))))))</f>
        <v/>
      </c>
      <c r="E5" s="114" t="str">
        <f>IF(Formular!$E$7=STG!$A$1,"",IF(Formular!$E$7=STG!$A$3,VLOOKUP(Anlage!$A5,'Biwi BA GS'!$A$5:$E$31,5,FALSE),IF(Formular!$E$7=STG!$A$4,VLOOKUP(Anlage!$A5,'Biwi BA HR(S)Ge '!$A$5:$E$31,5,FALSE),IF(Formular!$E$7=STG!$A$5,VLOOKUP(Anlage!$A5,'Biwi BA GyGe'!$A$5:$E$32,5,FALSE),IF(Formular!$E$7=STG!$A$6,VLOOKUP(Anlage!$A5,'Biwi BA BK'!$A$5:$E$31,5,FALSE),IF(Formular!$E$7=STG!$A$7,VLOOKUP(Anlage!$A5,'Biwi BA BK Bautechnik'!$A$5:$E$31,5,FALSE)))))))</f>
        <v/>
      </c>
      <c r="F5" s="114" t="b">
        <f>IF(Formular!$E$7=STG!$A$3,VLOOKUP(Anlage!$A5,'Biwi BA GS'!$A$5:$E$31,2,FALSE),IF(Formular!$E$7=STG!$A$4,VLOOKUP(Anlage!$A5,'Biwi BA HR(S)Ge '!$A$5:$E$31,2,FALSE),IF(Formular!$E$7=STG!$A$5,VLOOKUP(Anlage!$A5,'Biwi BA GyGe'!$A$5:$E$32,2,FALSE),IF(Formular!$E$7=STG!$A$6,VLOOKUP(Anlage!$A5,'Biwi BA BK'!$A$5:$E$31,2,FALSE),IF(Formular!$E$7=STG!$A$7,VLOOKUP(Anlage!$A5,'Biwi BA BK Bautechnik'!$A$5:$E$31,2,FALSE))))))</f>
        <v>0</v>
      </c>
    </row>
    <row r="6" spans="1:6" s="112" customFormat="1" ht="100.15" customHeight="1" x14ac:dyDescent="0.25">
      <c r="A6" s="113">
        <v>102</v>
      </c>
      <c r="B6" s="114" t="str">
        <f>IF(Formular!$E$7=STG!$A$1,"",IF(Formular!$E$7=STG!$A$3,VLOOKUP(Anlage!$A6,'Biwi BA GS'!$A$5:$E$31,2,FALSE),IF(Formular!$E$7=STG!$A$4,VLOOKUP(Anlage!$A6,'Biwi BA HR(S)Ge '!$A$5:$E$31,2,FALSE),IF(Formular!$E$7=STG!$A$5,VLOOKUP(Anlage!$A6,'Biwi BA GyGe'!$A$5:$E$32,2,FALSE),IF(Formular!$E$7=STG!$A$6,VLOOKUP(Anlage!$A6,'Biwi BA BK'!$A$5:$E$31,2,FALSE),IF(Formular!$E$7=STG!$A$7,VLOOKUP(Anlage!$A6,'Biwi BA BK Bautechnik'!$A$5:$E$31,2,FALSE)))))))</f>
        <v/>
      </c>
      <c r="C6" s="114" t="str">
        <f>IF(Formular!$E$7=STG!$A$1,"",IF(Formular!$E$7=STG!$A$3,VLOOKUP(Anlage!$A6,'Biwi BA GS'!$A$5:$E$31,3,FALSE),IF(Formular!$E$7=STG!$A$4,VLOOKUP(Anlage!$A6,'Biwi BA HR(S)Ge '!$A$5:$E$31,3,FALSE),IF(Formular!$E$7=STG!$A$5,VLOOKUP(Anlage!$A6,'Biwi BA GyGe'!$A$5:$E$32,3,FALSE),IF(Formular!$E$7=STG!$A$6,VLOOKUP(Anlage!$A6,'Biwi BA BK'!$A$5:$E$31,3,FALSE),IF(Formular!$E$7=STG!$A$7,VLOOKUP(Anlage!$A6,'Biwi BA BK Bautechnik'!$A$5:$E$31,3,FALSE)))))))</f>
        <v/>
      </c>
      <c r="D6" s="114" t="str">
        <f>IF(Formular!$E$7=STG!$A$1,"",IF(Formular!$E$7=STG!$A$3,VLOOKUP(Anlage!$A6,'Biwi BA GS'!$A$5:$E$31,4,FALSE),IF(Formular!$E$7=STG!$A$4,VLOOKUP(Anlage!$A6,'Biwi BA HR(S)Ge '!$A$5:$E$31,4,FALSE),IF(Formular!$E$7=STG!$A$5,VLOOKUP(Anlage!$A6,'Biwi BA GyGe'!$A$5:$E$32,4,FALSE),IF(Formular!$E$7=STG!$A$6,VLOOKUP(Anlage!$A6,'Biwi BA BK'!$A$5:$E$31,4,FALSE),IF(Formular!$E$7=STG!$A$7,VLOOKUP(Anlage!$A6,'Biwi BA BK Bautechnik'!$A$5:$E$31,4,FALSE)))))))</f>
        <v/>
      </c>
      <c r="E6" s="114" t="str">
        <f>IF(Formular!$E$7=STG!$A$1,"",IF(Formular!$E$7=STG!$A$3,VLOOKUP(Anlage!$A6,'Biwi BA GS'!$A$5:$E$31,5,FALSE),IF(Formular!$E$7=STG!$A$4,VLOOKUP(Anlage!$A6,'Biwi BA HR(S)Ge '!$A$5:$E$31,5,FALSE),IF(Formular!$E$7=STG!$A$5,VLOOKUP(Anlage!$A6,'Biwi BA GyGe'!$A$5:$E$32,5,FALSE),IF(Formular!$E$7=STG!$A$6,VLOOKUP(Anlage!$A6,'Biwi BA BK'!$A$5:$E$31,5,FALSE),IF(Formular!$E$7=STG!$A$7,VLOOKUP(Anlage!$A6,'Biwi BA BK Bautechnik'!$A$5:$E$31,5,FALSE)))))))</f>
        <v/>
      </c>
    </row>
    <row r="7" spans="1:6" s="112" customFormat="1" ht="100.15" customHeight="1" x14ac:dyDescent="0.25">
      <c r="A7" s="113">
        <v>103</v>
      </c>
      <c r="B7" s="114" t="str">
        <f>IF(Formular!$E$7=STG!$A$1,"",IF(Formular!$E$7=STG!$A$3,VLOOKUP(Anlage!$A7,'Biwi BA GS'!$A$5:$E$31,2,FALSE),IF(Formular!$E$7=STG!$A$4,VLOOKUP(Anlage!$A7,'Biwi BA HR(S)Ge '!$A$5:$E$31,2,FALSE),IF(Formular!$E$7=STG!$A$5,VLOOKUP(Anlage!$A7,'Biwi BA GyGe'!$A$5:$E$32,2,FALSE),IF(Formular!$E$7=STG!$A$6,VLOOKUP(Anlage!$A7,'Biwi BA BK'!$A$5:$E$31,2,FALSE),IF(Formular!$E$7=STG!$A$7,VLOOKUP(Anlage!$A7,'Biwi BA BK Bautechnik'!$A$5:$E$31,2,FALSE)))))))</f>
        <v/>
      </c>
      <c r="C7" s="114" t="str">
        <f>IF(Formular!$E$7=STG!$A$1,"",IF(Formular!$E$7=STG!$A$3,VLOOKUP(Anlage!$A7,'Biwi BA GS'!$A$5:$E$31,3,FALSE),IF(Formular!$E$7=STG!$A$4,VLOOKUP(Anlage!$A7,'Biwi BA HR(S)Ge '!$A$5:$E$31,3,FALSE),IF(Formular!$E$7=STG!$A$5,VLOOKUP(Anlage!$A7,'Biwi BA GyGe'!$A$5:$E$32,3,FALSE),IF(Formular!$E$7=STG!$A$6,VLOOKUP(Anlage!$A7,'Biwi BA BK'!$A$5:$E$31,3,FALSE),IF(Formular!$E$7=STG!$A$7,VLOOKUP(Anlage!$A7,'Biwi BA BK Bautechnik'!$A$5:$E$31,3,FALSE)))))))</f>
        <v/>
      </c>
      <c r="D7" s="114" t="str">
        <f>IF(Formular!$E$7=STG!$A$1,"",IF(Formular!$E$7=STG!$A$3,VLOOKUP(Anlage!$A7,'Biwi BA GS'!$A$5:$E$31,4,FALSE),IF(Formular!$E$7=STG!$A$4,VLOOKUP(Anlage!$A7,'Biwi BA HR(S)Ge '!$A$5:$E$31,4,FALSE),IF(Formular!$E$7=STG!$A$5,VLOOKUP(Anlage!$A7,'Biwi BA GyGe'!$A$5:$E$32,4,FALSE),IF(Formular!$E$7=STG!$A$6,VLOOKUP(Anlage!$A7,'Biwi BA BK'!$A$5:$E$31,4,FALSE),IF(Formular!$E$7=STG!$A$7,VLOOKUP(Anlage!$A7,'Biwi BA BK Bautechnik'!$A$5:$E$31,4,FALSE)))))))</f>
        <v/>
      </c>
      <c r="E7" s="114" t="str">
        <f>IF(Formular!$E$7=STG!$A$1,"",IF(Formular!$E$7=STG!$A$3,VLOOKUP(Anlage!$A7,'Biwi BA GS'!$A$5:$E$31,5,FALSE),IF(Formular!$E$7=STG!$A$4,VLOOKUP(Anlage!$A7,'Biwi BA HR(S)Ge '!$A$5:$E$31,5,FALSE),IF(Formular!$E$7=STG!$A$5,VLOOKUP(Anlage!$A7,'Biwi BA GyGe'!$A$5:$E$32,5,FALSE),IF(Formular!$E$7=STG!$A$6,VLOOKUP(Anlage!$A7,'Biwi BA BK'!$A$5:$E$31,5,FALSE),IF(Formular!$E$7=STG!$A$7,VLOOKUP(Anlage!$A7,'Biwi BA BK Bautechnik'!$A$5:$E$31,5,FALSE)))))))</f>
        <v/>
      </c>
    </row>
    <row r="8" spans="1:6" s="112" customFormat="1" ht="100.15" customHeight="1" x14ac:dyDescent="0.25">
      <c r="A8" s="113">
        <v>104</v>
      </c>
      <c r="B8" s="114" t="str">
        <f>IF(Formular!$E$7=STG!$A$1,"",IF(Formular!$E$7=STG!$A$3,VLOOKUP(Anlage!$A8,'Biwi BA GS'!$A$5:$E$31,2,FALSE),IF(Formular!$E$7=STG!$A$4,VLOOKUP(Anlage!$A8,'Biwi BA HR(S)Ge '!$A$5:$E$31,2,FALSE),IF(Formular!$E$7=STG!$A$5,VLOOKUP(Anlage!$A8,'Biwi BA GyGe'!$A$5:$E$32,2,FALSE),IF(Formular!$E$7=STG!$A$6,VLOOKUP(Anlage!$A8,'Biwi BA BK'!$A$5:$E$31,2,FALSE),IF(Formular!$E$7=STG!$A$7,VLOOKUP(Anlage!$A8,'Biwi BA BK Bautechnik'!$A$5:$E$31,2,FALSE)))))))</f>
        <v/>
      </c>
      <c r="C8" s="114" t="str">
        <f>IF(Formular!$E$7=STG!$A$1,"",IF(Formular!$E$7=STG!$A$3,VLOOKUP(Anlage!$A8,'Biwi BA GS'!$A$5:$E$31,3,FALSE),IF(Formular!$E$7=STG!$A$4,VLOOKUP(Anlage!$A8,'Biwi BA HR(S)Ge '!$A$5:$E$31,3,FALSE),IF(Formular!$E$7=STG!$A$5,VLOOKUP(Anlage!$A8,'Biwi BA GyGe'!$A$5:$E$32,3,FALSE),IF(Formular!$E$7=STG!$A$6,VLOOKUP(Anlage!$A8,'Biwi BA BK'!$A$5:$E$31,3,FALSE),IF(Formular!$E$7=STG!$A$7,VLOOKUP(Anlage!$A8,'Biwi BA BK Bautechnik'!$A$5:$E$31,3,FALSE)))))))</f>
        <v/>
      </c>
      <c r="D8" s="114" t="str">
        <f>IF(Formular!$E$7=STG!$A$1,"",IF(Formular!$E$7=STG!$A$3,VLOOKUP(Anlage!$A8,'Biwi BA GS'!$A$5:$E$31,4,FALSE),IF(Formular!$E$7=STG!$A$4,VLOOKUP(Anlage!$A8,'Biwi BA HR(S)Ge '!$A$5:$E$31,4,FALSE),IF(Formular!$E$7=STG!$A$5,VLOOKUP(Anlage!$A8,'Biwi BA GyGe'!$A$5:$E$32,4,FALSE),IF(Formular!$E$7=STG!$A$6,VLOOKUP(Anlage!$A8,'Biwi BA BK'!$A$5:$E$31,4,FALSE),IF(Formular!$E$7=STG!$A$7,VLOOKUP(Anlage!$A8,'Biwi BA BK Bautechnik'!$A$5:$E$31,4,FALSE)))))))</f>
        <v/>
      </c>
      <c r="E8" s="114" t="str">
        <f>IF(Formular!$E$7=STG!$A$1,"",IF(Formular!$E$7=STG!$A$3,VLOOKUP(Anlage!$A8,'Biwi BA GS'!$A$5:$E$31,5,FALSE),IF(Formular!$E$7=STG!$A$4,VLOOKUP(Anlage!$A8,'Biwi BA HR(S)Ge '!$A$5:$E$31,5,FALSE),IF(Formular!$E$7=STG!$A$5,VLOOKUP(Anlage!$A8,'Biwi BA GyGe'!$A$5:$E$32,5,FALSE),IF(Formular!$E$7=STG!$A$6,VLOOKUP(Anlage!$A8,'Biwi BA BK'!$A$5:$E$31,5,FALSE),IF(Formular!$E$7=STG!$A$7,VLOOKUP(Anlage!$A8,'Biwi BA BK Bautechnik'!$A$5:$E$31,5,FALSE)))))))</f>
        <v/>
      </c>
    </row>
    <row r="9" spans="1:6" s="112" customFormat="1" ht="100.15" customHeight="1" x14ac:dyDescent="0.25">
      <c r="A9" s="113">
        <v>105</v>
      </c>
      <c r="B9" s="114" t="str">
        <f>IF(Formular!$E$7=STG!$A$1,"",IF(Formular!$E$7=STG!$A$3,VLOOKUP(Anlage!$A9,'Biwi BA GS'!$A$5:$E$31,2,FALSE),IF(Formular!$E$7=STG!$A$4,VLOOKUP(Anlage!$A9,'Biwi BA HR(S)Ge '!$A$5:$E$31,2,FALSE),IF(Formular!$E$7=STG!$A$5,VLOOKUP(Anlage!$A9,'Biwi BA GyGe'!$A$5:$E$32,2,FALSE),IF(Formular!$E$7=STG!$A$6,VLOOKUP(Anlage!$A9,'Biwi BA BK'!$A$5:$E$31,2,FALSE),IF(Formular!$E$7=STG!$A$7,VLOOKUP(Anlage!$A9,'Biwi BA BK Bautechnik'!$A$5:$E$31,2,FALSE)))))))</f>
        <v/>
      </c>
      <c r="C9" s="114" t="str">
        <f>IF(Formular!$E$7=STG!$A$1,"",IF(Formular!$E$7=STG!$A$3,VLOOKUP(Anlage!$A9,'Biwi BA GS'!$A$5:$E$31,3,FALSE),IF(Formular!$E$7=STG!$A$4,VLOOKUP(Anlage!$A9,'Biwi BA HR(S)Ge '!$A$5:$E$31,3,FALSE),IF(Formular!$E$7=STG!$A$5,VLOOKUP(Anlage!$A9,'Biwi BA GyGe'!$A$5:$E$32,3,FALSE),IF(Formular!$E$7=STG!$A$6,VLOOKUP(Anlage!$A9,'Biwi BA BK'!$A$5:$E$31,3,FALSE),IF(Formular!$E$7=STG!$A$7,VLOOKUP(Anlage!$A9,'Biwi BA BK Bautechnik'!$A$5:$E$31,3,FALSE)))))))</f>
        <v/>
      </c>
      <c r="D9" s="114" t="str">
        <f>IF(Formular!$E$7=STG!$A$1,"",IF(Formular!$E$7=STG!$A$3,VLOOKUP(Anlage!$A9,'Biwi BA GS'!$A$5:$E$31,4,FALSE),IF(Formular!$E$7=STG!$A$4,VLOOKUP(Anlage!$A9,'Biwi BA HR(S)Ge '!$A$5:$E$31,4,FALSE),IF(Formular!$E$7=STG!$A$5,VLOOKUP(Anlage!$A9,'Biwi BA GyGe'!$A$5:$E$32,4,FALSE),IF(Formular!$E$7=STG!$A$6,VLOOKUP(Anlage!$A9,'Biwi BA BK'!$A$5:$E$31,4,FALSE),IF(Formular!$E$7=STG!$A$7,VLOOKUP(Anlage!$A9,'Biwi BA BK Bautechnik'!$A$5:$E$31,4,FALSE)))))))</f>
        <v/>
      </c>
      <c r="E9" s="114" t="str">
        <f>IF(Formular!$E$7=STG!$A$1,"",IF(Formular!$E$7=STG!$A$3,VLOOKUP(Anlage!$A9,'Biwi BA GS'!$A$5:$E$31,5,FALSE),IF(Formular!$E$7=STG!$A$4,VLOOKUP(Anlage!$A9,'Biwi BA HR(S)Ge '!$A$5:$E$31,5,FALSE),IF(Formular!$E$7=STG!$A$5,VLOOKUP(Anlage!$A9,'Biwi BA GyGe'!$A$5:$E$32,5,FALSE),IF(Formular!$E$7=STG!$A$6,VLOOKUP(Anlage!$A9,'Biwi BA BK'!$A$5:$E$31,5,FALSE),IF(Formular!$E$7=STG!$A$7,VLOOKUP(Anlage!$A9,'Biwi BA BK Bautechnik'!$A$5:$E$31,5,FALSE)))))))</f>
        <v/>
      </c>
    </row>
    <row r="11" spans="1:6" x14ac:dyDescent="0.25">
      <c r="C11" s="110"/>
      <c r="D11" s="111"/>
    </row>
    <row r="12" spans="1:6" x14ac:dyDescent="0.25">
      <c r="C12" s="111"/>
      <c r="D12" s="111"/>
    </row>
  </sheetData>
  <sheetProtection algorithmName="SHA-512" hashValue="jN/pNKV8pt2HD4TrSzscLy+6uBS3C/VtW0b1tTRccsv1o/kFJRnu6zDsFdSkTnACxD1PpXHsmxqXil7pJ9fR7w==" saltValue="DDL1QvyLwZjHEltLOFZynw==" spinCount="100000" sheet="1" objects="1" scenarios="1" selectLockedCells="1"/>
  <protectedRanges>
    <protectedRange sqref="A5:A9" name="Anlage_1_1_1"/>
    <protectedRange sqref="A4:E4" name="Anlage_3_1"/>
  </protectedRanges>
  <customSheetViews>
    <customSheetView guid="{B036382E-0854-4362-AF06-E27A1CB9994B}" state="hidden">
      <selection activeCell="E12" sqref="E12"/>
      <pageMargins left="0.7" right="0.7" top="0.78740157499999996" bottom="0.78740157499999996" header="0.3" footer="0.3"/>
      <pageSetup paperSize="9" scale="81" orientation="portrait" r:id="rId1"/>
    </customSheetView>
  </customSheetViews>
  <mergeCells count="1">
    <mergeCell ref="A1:E3"/>
  </mergeCells>
  <pageMargins left="0.7" right="0.7" top="0.78740157499999996" bottom="0.78740157499999996" header="0.3" footer="0.3"/>
  <pageSetup paperSize="9" scale="81"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3"/>
  <sheetViews>
    <sheetView workbookViewId="0">
      <selection activeCell="E12" sqref="E12"/>
    </sheetView>
  </sheetViews>
  <sheetFormatPr baseColWidth="10" defaultRowHeight="15.75" x14ac:dyDescent="0.25"/>
  <cols>
    <col min="1" max="1" width="100.375" bestFit="1" customWidth="1"/>
  </cols>
  <sheetData>
    <row r="1" spans="1:2" x14ac:dyDescent="0.25">
      <c r="A1" s="40" t="s">
        <v>45</v>
      </c>
    </row>
    <row r="3" spans="1:2" x14ac:dyDescent="0.25">
      <c r="A3" s="48" t="s">
        <v>60</v>
      </c>
      <c r="B3">
        <v>37</v>
      </c>
    </row>
    <row r="4" spans="1:2" x14ac:dyDescent="0.25">
      <c r="A4" s="48" t="s">
        <v>65</v>
      </c>
      <c r="B4">
        <v>42</v>
      </c>
    </row>
    <row r="5" spans="1:2" x14ac:dyDescent="0.25">
      <c r="A5" s="48" t="s">
        <v>67</v>
      </c>
      <c r="B5">
        <v>24</v>
      </c>
    </row>
    <row r="6" spans="1:2" x14ac:dyDescent="0.25">
      <c r="A6" s="116" t="s">
        <v>93</v>
      </c>
      <c r="B6">
        <v>24</v>
      </c>
    </row>
    <row r="7" spans="1:2" x14ac:dyDescent="0.25">
      <c r="A7" s="116" t="s">
        <v>96</v>
      </c>
      <c r="B7">
        <v>18</v>
      </c>
    </row>
    <row r="10" spans="1:2" x14ac:dyDescent="0.25">
      <c r="A10" t="s">
        <v>97</v>
      </c>
    </row>
    <row r="11" spans="1:2" x14ac:dyDescent="0.25">
      <c r="A11" t="s">
        <v>77</v>
      </c>
    </row>
    <row r="12" spans="1:2" x14ac:dyDescent="0.25">
      <c r="A12" t="s">
        <v>94</v>
      </c>
    </row>
    <row r="13" spans="1:2" x14ac:dyDescent="0.25">
      <c r="A13" t="s">
        <v>95</v>
      </c>
    </row>
    <row r="16" spans="1:2" x14ac:dyDescent="0.25">
      <c r="A16" t="s">
        <v>78</v>
      </c>
    </row>
    <row r="17" spans="1:1" x14ac:dyDescent="0.25">
      <c r="A17" t="s">
        <v>77</v>
      </c>
    </row>
    <row r="18" spans="1:1" x14ac:dyDescent="0.25">
      <c r="A18" t="s">
        <v>95</v>
      </c>
    </row>
    <row r="19" spans="1:1" x14ac:dyDescent="0.25">
      <c r="A19" t="s">
        <v>100</v>
      </c>
    </row>
    <row r="20" spans="1:1" x14ac:dyDescent="0.25">
      <c r="A20" t="s">
        <v>101</v>
      </c>
    </row>
    <row r="21" spans="1:1" x14ac:dyDescent="0.25">
      <c r="A21" t="s">
        <v>102</v>
      </c>
    </row>
    <row r="22" spans="1:1" x14ac:dyDescent="0.25">
      <c r="A22" t="s">
        <v>103</v>
      </c>
    </row>
    <row r="23" spans="1:1" x14ac:dyDescent="0.25">
      <c r="A23" t="s">
        <v>104</v>
      </c>
    </row>
  </sheetData>
  <sheetProtection algorithmName="SHA-512" hashValue="xid1DMgPr3g6/dbdIdUN0j4oiBiBJPmBXChjZd0cAcadApbamBJpCJUA/PpRpjL98x4eTwGwU6HzE9kWmDq+WA==" saltValue="4JC37mGS3PUaJznxliodLQ==" spinCount="100000" sheet="1" objects="1" scenarios="1" selectLockedCells="1"/>
  <protectedRanges>
    <protectedRange sqref="A3" name="Anlage_3_1_1"/>
    <protectedRange sqref="A5" name="Anlage_2_4_1"/>
    <protectedRange sqref="A6" name="Anlage_2"/>
    <protectedRange sqref="A4" name="Anlage_2_1_2"/>
    <protectedRange sqref="A7" name="Anlage_2_1_5"/>
  </protectedRanges>
  <customSheetViews>
    <customSheetView guid="{B036382E-0854-4362-AF06-E27A1CB9994B}" state="hidden">
      <selection activeCell="E12" sqref="E12"/>
      <pageMargins left="0.7" right="0.7" top="0.78740157499999996" bottom="0.78740157499999996" header="0.3" footer="0.3"/>
    </customSheetView>
  </customSheetView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7</vt:i4>
      </vt:variant>
    </vt:vector>
  </HeadingPairs>
  <TitlesOfParts>
    <vt:vector size="15" baseType="lpstr">
      <vt:lpstr>Formular</vt:lpstr>
      <vt:lpstr>Biwi BA GS</vt:lpstr>
      <vt:lpstr>Biwi BA HR(S)Ge </vt:lpstr>
      <vt:lpstr>Biwi BA GyGe</vt:lpstr>
      <vt:lpstr>Biwi BA BK</vt:lpstr>
      <vt:lpstr>Biwi BA BK Bautechnik</vt:lpstr>
      <vt:lpstr>Anlage</vt:lpstr>
      <vt:lpstr>STG</vt:lpstr>
      <vt:lpstr>Anlage!Druckbereich</vt:lpstr>
      <vt:lpstr>'Biwi BA BK'!Druckbereich</vt:lpstr>
      <vt:lpstr>'Biwi BA BK Bautechnik'!Druckbereich</vt:lpstr>
      <vt:lpstr>'Biwi BA GS'!Druckbereich</vt:lpstr>
      <vt:lpstr>'Biwi BA GyGe'!Druckbereich</vt:lpstr>
      <vt:lpstr>'Biwi BA HR(S)Ge '!Druckbereich</vt:lpstr>
      <vt:lpstr>Formular!Druckbereich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Drüen</dc:creator>
  <cp:lastModifiedBy>Gallinat, Heike</cp:lastModifiedBy>
  <cp:lastPrinted>2018-01-30T12:18:08Z</cp:lastPrinted>
  <dcterms:created xsi:type="dcterms:W3CDTF">2016-03-29T06:28:06Z</dcterms:created>
  <dcterms:modified xsi:type="dcterms:W3CDTF">2023-10-24T07:46:36Z</dcterms:modified>
</cp:coreProperties>
</file>