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autoCompressPictures="0"/>
  <mc:AlternateContent xmlns:mc="http://schemas.openxmlformats.org/markup-compatibility/2006">
    <mc:Choice Requires="x15">
      <x15ac:absPath xmlns:x15ac="http://schemas.microsoft.com/office/spreadsheetml/2010/11/ac" url="V:\Anerkennung von Prüfungsleistungen\Essen\Bauingenieurwesen\__Vorlagen\"/>
    </mc:Choice>
  </mc:AlternateContent>
  <xr:revisionPtr revIDLastSave="0" documentId="13_ncr:1_{F65D12BB-8CFB-427D-801A-A30236B9AC94}" xr6:coauthVersionLast="47" xr6:coauthVersionMax="47" xr10:uidLastSave="{00000000-0000-0000-0000-000000000000}"/>
  <bookViews>
    <workbookView xWindow="28680" yWindow="555" windowWidth="29040" windowHeight="15720" tabRatio="498" xr2:uid="{00000000-000D-0000-FFFF-FFFF00000000}"/>
  </bookViews>
  <sheets>
    <sheet name="Formular" sheetId="1" r:id="rId1"/>
    <sheet name="Prüfungen Studiengang" sheetId="3" r:id="rId2"/>
  </sheets>
  <definedNames>
    <definedName name="_xlnm._FilterDatabase" localSheetId="0" hidden="1">Formular!$B$10:$B$45</definedName>
    <definedName name="_xlnm.Print_Area" localSheetId="0">Formular!$B$1:$O$98</definedName>
    <definedName name="_xlnm.Print_Area" localSheetId="1">'Prüfungen Studiengang'!$A$1:$E$212</definedName>
    <definedName name="Z_38361E96_C2A6_4991_ACAC_0C359CB3CB75_.wvu.FilterData" localSheetId="0" hidden="1">Formular!$B$10:$B$45</definedName>
    <definedName name="Z_38361E96_C2A6_4991_ACAC_0C359CB3CB75_.wvu.PrintArea" localSheetId="0" hidden="1">Formular!$B$1:$O$98</definedName>
    <definedName name="Z_986358E4_13CD_44CD_B702_2F29FF9ED5DE_.wvu.FilterData" localSheetId="0" hidden="1">Formular!$B$10:$B$45</definedName>
    <definedName name="Z_986358E4_13CD_44CD_B702_2F29FF9ED5DE_.wvu.PrintArea" localSheetId="0" hidden="1">Formular!$B$1:$O$98</definedName>
    <definedName name="Z_986358E4_13CD_44CD_B702_2F29FF9ED5DE_.wvu.PrintArea" localSheetId="1" hidden="1">'Prüfungen Studiengang'!$A$1:$E$212</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 name="Czogala, Dominika - Persönliche Ansicht" guid="{986358E4-13CD-44CD-B702-2F29FF9ED5DE}" mergeInterval="0" personalView="1" xWindow="937" yWindow="44" windowWidth="983" windowHeight="911" tabRatio="49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A8" i="3" l="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70" i="3" s="1"/>
  <c r="A71" i="3" s="1"/>
  <c r="A72" i="3" s="1"/>
  <c r="A73" i="3" s="1"/>
  <c r="A74" i="3" s="1"/>
  <c r="A77" i="3" s="1"/>
  <c r="A78" i="3" s="1"/>
  <c r="A79" i="3" s="1"/>
  <c r="A82" i="3" s="1"/>
  <c r="A83" i="3" s="1"/>
  <c r="A86" i="3" s="1"/>
  <c r="A87" i="3" s="1"/>
  <c r="A88" i="3" s="1"/>
  <c r="M42" i="1" l="1"/>
  <c r="K42" i="1"/>
  <c r="I42" i="1"/>
  <c r="M41" i="1"/>
  <c r="K41" i="1"/>
  <c r="I41" i="1"/>
  <c r="M40" i="1"/>
  <c r="K40" i="1"/>
  <c r="I40" i="1"/>
  <c r="M39" i="1"/>
  <c r="K39" i="1"/>
  <c r="I39" i="1"/>
  <c r="M38" i="1"/>
  <c r="K38" i="1"/>
  <c r="I38" i="1"/>
  <c r="M37" i="1"/>
  <c r="K37" i="1"/>
  <c r="I37" i="1"/>
  <c r="M36" i="1"/>
  <c r="K36" i="1"/>
  <c r="I36" i="1"/>
  <c r="M35" i="1"/>
  <c r="K35" i="1"/>
  <c r="I35" i="1"/>
  <c r="M34" i="1"/>
  <c r="K34" i="1"/>
  <c r="I34" i="1"/>
  <c r="M33" i="1"/>
  <c r="K33" i="1"/>
  <c r="I33" i="1"/>
  <c r="M32" i="1"/>
  <c r="K32" i="1"/>
  <c r="I32" i="1"/>
  <c r="M31" i="1"/>
  <c r="K31" i="1"/>
  <c r="I31" i="1"/>
  <c r="M30" i="1"/>
  <c r="K30" i="1"/>
  <c r="I30" i="1"/>
  <c r="M29" i="1" l="1"/>
  <c r="M28" i="1"/>
  <c r="M27" i="1"/>
  <c r="M26" i="1"/>
  <c r="M25" i="1"/>
  <c r="M24" i="1"/>
  <c r="M23" i="1"/>
  <c r="M22" i="1"/>
  <c r="M21" i="1"/>
  <c r="M20" i="1"/>
  <c r="M19" i="1"/>
  <c r="M18" i="1"/>
  <c r="M17" i="1"/>
  <c r="M16" i="1"/>
  <c r="M15" i="1"/>
  <c r="M14" i="1"/>
  <c r="M13" i="1"/>
  <c r="M12" i="1"/>
  <c r="M11" i="1"/>
  <c r="K29" i="1" l="1"/>
  <c r="K28" i="1"/>
  <c r="K27" i="1"/>
  <c r="K26" i="1"/>
  <c r="K25" i="1"/>
  <c r="K24" i="1"/>
  <c r="K23" i="1"/>
  <c r="K22" i="1"/>
  <c r="K21" i="1"/>
  <c r="K20" i="1"/>
  <c r="K19" i="1"/>
  <c r="K18" i="1"/>
  <c r="K17" i="1"/>
  <c r="K16" i="1"/>
  <c r="K15" i="1"/>
  <c r="K14" i="1"/>
  <c r="K13" i="1"/>
  <c r="K12" i="1"/>
  <c r="K11" i="1"/>
  <c r="I29" i="1" l="1"/>
  <c r="I28" i="1"/>
  <c r="I27" i="1"/>
  <c r="I26" i="1"/>
  <c r="I25" i="1"/>
  <c r="I24" i="1"/>
  <c r="I23" i="1"/>
  <c r="I22" i="1"/>
  <c r="I21" i="1"/>
  <c r="I20" i="1"/>
  <c r="I19" i="1"/>
  <c r="I18" i="1"/>
  <c r="I17" i="1"/>
  <c r="I16" i="1"/>
  <c r="I15" i="1"/>
  <c r="I14" i="1"/>
  <c r="I13" i="1"/>
  <c r="I12" i="1"/>
  <c r="I11" i="1"/>
  <c r="M43" i="1" l="1"/>
  <c r="O7" i="1"/>
  <c r="E7" i="1"/>
  <c r="L44" i="1" l="1"/>
  <c r="J45" i="1" l="1"/>
</calcChain>
</file>

<file path=xl/sharedStrings.xml><?xml version="1.0" encoding="utf-8"?>
<sst xmlns="http://schemas.openxmlformats.org/spreadsheetml/2006/main" count="244" uniqueCount="144">
  <si>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</si>
  <si>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</si>
  <si>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</si>
  <si>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</si>
  <si>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</si>
  <si>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</si>
  <si>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</si>
  <si>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</si>
  <si>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</si>
  <si>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</si>
  <si>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</si>
  <si>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</si>
  <si>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</si>
  <si>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</si>
  <si>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</si>
  <si>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</si>
  <si>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</si>
  <si>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</si>
  <si>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</si>
  <si>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</si>
  <si>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</si>
  <si>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</si>
  <si>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</si>
  <si>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</si>
  <si>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</si>
  <si>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</si>
  <si>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</si>
  <si>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</si>
  <si>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</si>
  <si>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</si>
  <si>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</si>
  <si>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</si>
  <si>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</si>
  <si>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</si>
  <si>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</si>
  <si>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</si>
  <si>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</si>
  <si>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</si>
  <si>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</si>
  <si>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</si>
  <si>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</si>
  <si>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</si>
  <si>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</si>
  <si>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</si>
  <si>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</si>
  <si>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</si>
  <si>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</si>
  <si>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</si>
  <si>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</si>
  <si>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</si>
  <si>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</si>
  <si>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</si>
  <si>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</si>
  <si>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</si>
  <si>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</si>
  <si>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</si>
  <si>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</si>
  <si>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Übersicht aller Prüfungsleistungen im Studiengang
Bachelor of Science Bauingenieurwesen</t>
  </si>
  <si>
    <t>Bachelor of Science Bauingenieurwesen</t>
  </si>
  <si>
    <t>Pflichtbereich</t>
  </si>
  <si>
    <t>ZKF</t>
  </si>
  <si>
    <t>Abfallwirtschaft 1 / Chemie - Grundlagen der Abfallwirtschaft</t>
  </si>
  <si>
    <t>Physik für Bauingenieure</t>
  </si>
  <si>
    <t>Werkstoffe 1 - Einführung in die  Materialwissenschaft</t>
  </si>
  <si>
    <t>Werkstoffe 2 - Organische und mineralische Werkstoffe (Klausur)</t>
  </si>
  <si>
    <t>Wahlpflichtbereich</t>
  </si>
  <si>
    <t>Bauphysik 1 - Grundlagen Wärme, Feuchte, Schall</t>
  </si>
  <si>
    <t>ZEB</t>
  </si>
  <si>
    <t>Einführung in die Betriebswirtschaftslehre</t>
  </si>
  <si>
    <t>Kosten- und Leistungsrechnung</t>
  </si>
  <si>
    <t>Lineare Finite Element Methode</t>
  </si>
  <si>
    <t>Werkstoffe 3 - Grundlagen, Metallische und Organische Werkstoffe</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</si>
  <si>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</si>
  <si>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</si>
  <si>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</si>
  <si>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</si>
  <si>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Programmierkonzepte</t>
  </si>
  <si>
    <t>Wasserbau 1 - Hydromechanik 1 und Grundlagen in Wasserwirtschaft und Wasserbau</t>
  </si>
  <si>
    <t>Werkstoffe 2 - Organische und Mineralische Werkstoffe (Laborbericht)</t>
  </si>
  <si>
    <t>Computergestützte Berechnungen in der Technischen Mechanik</t>
  </si>
  <si>
    <t>Introduction to Numerical Methods (Mathematik 5)</t>
  </si>
  <si>
    <t>Stahlbau 3 - Stahl- und Verbundhochbau</t>
  </si>
  <si>
    <t xml:space="preserve">Entwurf Stadt &amp; Verkehr: Hausarbeit </t>
  </si>
  <si>
    <t xml:space="preserve">Entwurf Stadt &amp; Verkehr: Kolloquium </t>
  </si>
  <si>
    <t>ERG</t>
  </si>
  <si>
    <t xml:space="preserve">E3 </t>
  </si>
  <si>
    <t>E3</t>
  </si>
  <si>
    <t>Ergänzungsbereich</t>
  </si>
  <si>
    <t>Geotechnik 2 - Gründungen</t>
  </si>
  <si>
    <t>Mathematik 1 - Lineare Algebra  Kl. 1</t>
  </si>
  <si>
    <t>Mathematik 1 - Lineare Algebra  Kl. 2</t>
  </si>
  <si>
    <t>Mathematik 2 - Analysis Kl. 1</t>
  </si>
  <si>
    <t>Mathematik 2 - Analysis Kl. 2</t>
  </si>
  <si>
    <t>Geotechnik 3 - Baugruben</t>
  </si>
  <si>
    <t>Wasserbau 2  - Hydromechanik II und hydraulische Modelle</t>
  </si>
  <si>
    <r>
      <rPr>
        <b/>
        <sz val="20"/>
        <color theme="1"/>
        <rFont val="Calibri"/>
        <family val="2"/>
        <scheme val="minor"/>
      </rPr>
      <t>Antrag auf Anerkennung von Studien- und Prüfungsleistungen</t>
    </r>
    <r>
      <rPr>
        <sz val="12"/>
        <color theme="1"/>
        <rFont val="Calibri"/>
        <family val="2"/>
        <scheme val="minor"/>
      </rPr>
      <t xml:space="preserve"> </t>
    </r>
  </si>
  <si>
    <t>Extern erbrachte Leistung</t>
  </si>
  <si>
    <t xml:space="preserve">Für den Vorsitzenden des Prüfungsausschusses Herr Prof. Dr.-Ing. habil. Jörg Schröder </t>
  </si>
  <si>
    <t>Ergänzungsbereich E2 Allgemeinbildende Grundlagen</t>
  </si>
  <si>
    <t>Ergänzungsbereich E3 Studium Liberale</t>
  </si>
  <si>
    <t>Extern erbrachten Leistungen UAR oder Auslandsleistungen / nur im Wahlpflichbereich</t>
  </si>
  <si>
    <t>Baubetrieb 1/2 – Baubetrieb und Betriebswirtschaft</t>
  </si>
  <si>
    <t>Stadt 1 - Grundlagen der Mobilitäts- und Stadtplanung</t>
  </si>
  <si>
    <t>Stadt 1 - Grundlagen der Mobilitäts- und Stadtplanung HA</t>
  </si>
  <si>
    <t>Städtebaulicher Entwurf</t>
  </si>
  <si>
    <t>Computergestützte Stabstatik</t>
  </si>
  <si>
    <t>Plattenstatik Klausur</t>
  </si>
  <si>
    <t>Plattenstatik Hausarbeit</t>
  </si>
  <si>
    <t>Verkehrsplanung HA</t>
  </si>
  <si>
    <t>Verkehrsplanung KL</t>
  </si>
  <si>
    <t>Verkehrstechnik und Digitalisierung</t>
  </si>
  <si>
    <t>Bauinformatik 1 - Grundlagen der Bauinformatik</t>
  </si>
  <si>
    <t>Bauinformatik 1 Hausübung - Grundlagen der Bauinformatik</t>
  </si>
  <si>
    <t>Baubetrieb 1 - Grundlagen Baubetrieb</t>
  </si>
  <si>
    <t>Baubetrieb 2 - Baubetriebswirtschaft</t>
  </si>
  <si>
    <t>Technische Mechanik 1 Kl. 1 + 2</t>
  </si>
  <si>
    <t>Technische Mechanik 2 Kl. 1 + 2</t>
  </si>
  <si>
    <t>Siedlungswasserwirtschaft 1 / Chemie - Grundlagen der Siedlungswasserwirtschaft</t>
  </si>
  <si>
    <t>Konstruktiver Verkehrswegebau 1 - Grundlagen des Straßenbaus Ha</t>
  </si>
  <si>
    <t>Konstruktiver Verkehrswegebau 1 - Grundlagen des Straßenbaus Kl.</t>
  </si>
  <si>
    <t xml:space="preserve"> </t>
  </si>
  <si>
    <t>Digitalisierung im Bauwesen</t>
  </si>
  <si>
    <t>Geoinformationssysteme und Datenmanagement</t>
  </si>
  <si>
    <t>Introduction to Numerical Methods (Mathematik 5 Klausur)</t>
  </si>
  <si>
    <t>Baustatik 1 - Stabstatik statisch bestimmter Systeme</t>
  </si>
  <si>
    <t>Baustatik 2 - Stabstatik statisch unbestimmter Systeme</t>
  </si>
  <si>
    <t>Stahlbau 1/2 - Grundlagen des Holz- und Stahlbaus/ Stahlhallenbau</t>
  </si>
  <si>
    <t>Geotechnik 1 -  Bodenmechanik und Konstruktionen der Geotechnik</t>
  </si>
  <si>
    <t>Betonbau 1 und 2 - Bemessung und Konstruktion von Stahlbetonbauwerken</t>
  </si>
  <si>
    <t>Grundlagen der technischen Mechanik 3 - Grundlagen der Kinematik und Kinetik</t>
  </si>
  <si>
    <t>Baukonstruktion 1 - Einführung und Nachhaltigkeit im Bauwesen 60% Klausur</t>
  </si>
  <si>
    <t>Baukonstruktion 1 - Einführung und Nachhaltigkeit im Bauwesen 100% Klausur</t>
  </si>
  <si>
    <t>Baukonstruktion 1 - Einführung und Nachhaltigkeit im Bauwesen 40% Entwurf</t>
  </si>
  <si>
    <t>Betonbau 3 - Grundlagen des Spannbetonbaus und des Ingenieurbaus</t>
  </si>
  <si>
    <t>Siedlungswasserwirtschaft 2 - Technik der Wasserversorgung und Abwasserentsorgung HA</t>
  </si>
  <si>
    <t>Siedlungswasserwirtschaft 2 - Technik der Wasserversorgung und Abwasserentsorgung  Vortrag</t>
  </si>
  <si>
    <t>Siedlungswasserwirtschaft 2 - Technik der Wasserversorgung und Abwasserentsorgung Kolloquium</t>
  </si>
  <si>
    <t>Baukonstruktion 2 - Konstruktionsprinzipien von Bauwerken und Gebäudehüllen</t>
  </si>
  <si>
    <t>Umweltagenda</t>
  </si>
  <si>
    <t>LabVIEV in der Mess- und Automatisierungstechnik</t>
  </si>
  <si>
    <t>Bauinformatik 2</t>
  </si>
  <si>
    <t>Berechnungsprogramme</t>
  </si>
  <si>
    <r>
      <t xml:space="preserve">Ich beantrage einen </t>
    </r>
    <r>
      <rPr>
        <b/>
        <sz val="12"/>
        <color rgb="FFFF0000"/>
        <rFont val="Calibri"/>
        <family val="2"/>
        <scheme val="minor"/>
      </rPr>
      <t>Einstufungsbescheid</t>
    </r>
    <r>
      <rPr>
        <sz val="12"/>
        <color theme="1"/>
        <rFont val="Calibri"/>
        <family val="2"/>
        <scheme val="minor"/>
      </rPr>
      <t xml:space="preserve">:                </t>
    </r>
    <r>
      <rPr>
        <b/>
        <sz val="12"/>
        <color theme="1"/>
        <rFont val="Calibri"/>
        <family val="2"/>
        <scheme val="minor"/>
      </rPr>
      <t>/</t>
    </r>
    <r>
      <rPr>
        <sz val="12"/>
        <color theme="1"/>
        <rFont val="Calibri"/>
        <family val="2"/>
        <scheme val="minor"/>
      </rPr>
      <t xml:space="preserve">                     (Zutreffendes bitte anklicken)</t>
    </r>
  </si>
  <si>
    <t>Stand: 03.02.2026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</si>
</sst>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color theme="0"/>
      <name val="Calibri"/>
      <family val="2"/>
      <scheme val="minor"/>
    </font>
    <font>
      <b/>
      <sz val="12"/>
      <color rgb="FFFF0000"/>
      <name val="Calibri"/>
      <family val="2"/>
      <scheme val="minor"/>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10" fillId="2" borderId="0"/>
    <xf numFmtId="0" fontId="11" fillId="3" borderId="2"/>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7" fillId="0" borderId="0"/>
  </cellStyleXfs>
  <cellXfs count="161">
    <xf numFmtId="0" fontId="0" fillId="0" borderId="0" xfId="0"/>
    <xf numFmtId="0" fontId="0" fillId="0" borderId="0" xfId="0" applyAlignment="1">
      <alignment vertical="center"/>
    </xf>
    <xf numFmtId="0" fontId="19" fillId="0" borderId="9" xfId="0" applyFont="1" applyBorder="1" applyAlignment="1" applyProtection="1">
      <alignment vertical="center" wrapText="1" shrinkToFit="1"/>
      <protection locked="0"/>
    </xf>
    <xf numFmtId="0" fontId="8" fillId="0" borderId="0" xfId="0" applyFont="1" applyProtection="1"/>
    <xf numFmtId="0" fontId="0" fillId="0" borderId="0" xfId="0" applyProtection="1"/>
    <xf numFmtId="0" fontId="18" fillId="0" borderId="0" xfId="0" applyFont="1" applyProtection="1"/>
    <xf numFmtId="0" fontId="18" fillId="0" borderId="0" xfId="0" applyFont="1" applyAlignment="1" applyProtection="1"/>
    <xf numFmtId="0" fontId="19" fillId="0" borderId="1" xfId="0" applyFont="1" applyBorder="1" applyAlignment="1" applyProtection="1">
      <alignment horizontal="center" vertical="center" wrapText="1" shrinkToFit="1"/>
    </xf>
    <xf numFmtId="0" fontId="8"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9" fillId="0" borderId="8" xfId="0" applyFont="1" applyBorder="1" applyAlignment="1" applyProtection="1">
      <alignment horizontal="center" vertical="center" wrapText="1" shrinkToFit="1"/>
      <protection locked="0"/>
    </xf>
    <xf numFmtId="0" fontId="17" fillId="0" borderId="5" xfId="0" applyFont="1" applyBorder="1" applyAlignment="1" applyProtection="1">
      <alignment horizontal="left" vertical="center" shrinkToFit="1"/>
    </xf>
    <xf numFmtId="0" fontId="20"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8" fillId="0" borderId="0" xfId="0" applyFont="1" applyAlignment="1" applyProtection="1">
      <alignment horizontal="left" vertical="center" wrapText="1"/>
    </xf>
    <xf numFmtId="0" fontId="16" fillId="0" borderId="1" xfId="0" applyFont="1" applyFill="1" applyBorder="1" applyAlignment="1" applyProtection="1">
      <alignment horizontal="center" vertical="top" wrapText="1" shrinkToFit="1"/>
    </xf>
    <xf numFmtId="0" fontId="0" fillId="0" borderId="21" xfId="0" applyBorder="1"/>
    <xf numFmtId="0" fontId="0" fillId="0" borderId="0" xfId="0" applyBorder="1"/>
    <xf numFmtId="0" fontId="0" fillId="0" borderId="1" xfId="0" applyBorder="1" applyAlignment="1" applyProtection="1">
      <alignment horizontal="center" vertical="top" wrapText="1"/>
    </xf>
    <xf numFmtId="0" fontId="21" fillId="0" borderId="43" xfId="0" applyFont="1" applyBorder="1" applyAlignment="1">
      <alignment horizontal="center" vertical="center" wrapText="1" shrinkToFit="1"/>
    </xf>
    <xf numFmtId="0" fontId="0" fillId="0" borderId="48"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8" fillId="0" borderId="0" xfId="0" applyFont="1" applyAlignment="1"/>
    <xf numFmtId="0" fontId="7" fillId="0" borderId="0" xfId="23"/>
    <xf numFmtId="164" fontId="8" fillId="0" borderId="19" xfId="0" applyNumberFormat="1" applyFont="1" applyBorder="1" applyAlignment="1" applyProtection="1">
      <alignment horizontal="left" vertical="center" wrapText="1" shrinkToFit="1"/>
    </xf>
    <xf numFmtId="0" fontId="18" fillId="0" borderId="0" xfId="0" applyFont="1" applyProtection="1">
      <protection locked="0"/>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18" xfId="0" applyFont="1" applyBorder="1" applyAlignment="1" applyProtection="1">
      <alignment horizontal="center" vertical="top" wrapText="1" shrinkToFit="1"/>
    </xf>
    <xf numFmtId="0" fontId="0" fillId="0" borderId="18" xfId="0" applyBorder="1" applyAlignment="1" applyProtection="1">
      <alignment horizontal="center" vertical="center" wrapText="1" shrinkToFit="1"/>
      <protection locked="0"/>
    </xf>
    <xf numFmtId="165" fontId="19" fillId="0" borderId="1" xfId="0" applyNumberFormat="1" applyFont="1" applyBorder="1" applyAlignment="1" applyProtection="1">
      <alignment horizontal="center" vertical="center" wrapText="1" shrinkToFit="1"/>
      <protection locked="0"/>
    </xf>
    <xf numFmtId="0" fontId="19" fillId="0" borderId="1" xfId="0" quotePrefix="1" applyFont="1" applyBorder="1" applyAlignment="1" applyProtection="1">
      <alignment horizontal="center" vertical="center"/>
      <protection locked="0"/>
    </xf>
    <xf numFmtId="0" fontId="28" fillId="0" borderId="0" xfId="0" applyFont="1" applyFill="1" applyBorder="1" applyAlignment="1">
      <alignment horizontal="center" vertical="top" wrapText="1"/>
    </xf>
    <xf numFmtId="0" fontId="28" fillId="0" borderId="0" xfId="0" applyFont="1" applyFill="1" applyBorder="1" applyAlignment="1">
      <alignment horizontal="left" vertical="top" wrapText="1"/>
    </xf>
    <xf numFmtId="0" fontId="28" fillId="0" borderId="0" xfId="0" applyFont="1" applyFill="1" applyBorder="1" applyAlignment="1">
      <alignment horizontal="right" vertical="top" wrapText="1"/>
    </xf>
    <xf numFmtId="0" fontId="28" fillId="0" borderId="0" xfId="0" applyFont="1" applyFill="1" applyBorder="1" applyAlignment="1">
      <alignment vertical="top" wrapText="1"/>
    </xf>
    <xf numFmtId="0" fontId="28" fillId="0" borderId="0" xfId="23" applyFont="1" applyFill="1" applyBorder="1" applyAlignment="1">
      <alignment vertical="top"/>
    </xf>
    <xf numFmtId="0" fontId="7" fillId="0" borderId="0" xfId="23" applyAlignment="1">
      <alignment horizontal="center" vertical="top"/>
    </xf>
    <xf numFmtId="0" fontId="7" fillId="0" borderId="0" xfId="23" applyAlignment="1">
      <alignment horizontal="left" vertical="top"/>
    </xf>
    <xf numFmtId="0" fontId="7" fillId="0" borderId="0" xfId="23" applyAlignment="1">
      <alignment horizontal="right" vertical="top"/>
    </xf>
    <xf numFmtId="0" fontId="7" fillId="0" borderId="0" xfId="23" applyAlignment="1">
      <alignment vertical="top"/>
    </xf>
    <xf numFmtId="0" fontId="18" fillId="0" borderId="0" xfId="0" applyFont="1" applyAlignment="1" applyProtection="1">
      <alignment horizontal="left" vertical="center" wrapText="1"/>
    </xf>
    <xf numFmtId="0" fontId="8" fillId="0" borderId="0" xfId="0" applyFont="1" applyAlignment="1">
      <alignment horizontal="right"/>
    </xf>
    <xf numFmtId="0" fontId="0" fillId="0" borderId="0" xfId="0" applyAlignment="1">
      <alignment horizontal="center"/>
    </xf>
    <xf numFmtId="0" fontId="6" fillId="0" borderId="1" xfId="23" applyFont="1" applyBorder="1" applyAlignment="1">
      <alignment horizontal="center" vertical="top" wrapText="1"/>
    </xf>
    <xf numFmtId="0" fontId="6" fillId="0" borderId="1" xfId="23" applyFont="1" applyBorder="1" applyAlignment="1">
      <alignment horizontal="left" vertical="top" wrapText="1"/>
    </xf>
    <xf numFmtId="0" fontId="6" fillId="4" borderId="1" xfId="0" applyFont="1" applyFill="1" applyBorder="1" applyAlignment="1" applyProtection="1">
      <alignment horizontal="center" vertical="center"/>
      <protection locked="0"/>
    </xf>
    <xf numFmtId="0" fontId="28" fillId="0" borderId="0" xfId="23" applyFont="1" applyFill="1" applyBorder="1" applyAlignment="1">
      <alignment vertical="top" wrapText="1"/>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0" fillId="0" borderId="0" xfId="0" applyFont="1" applyAlignment="1">
      <alignment horizontal="left"/>
    </xf>
    <xf numFmtId="0" fontId="8"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Alignment="1">
      <alignment horizontal="left"/>
    </xf>
    <xf numFmtId="0" fontId="28" fillId="0" borderId="1" xfId="0" applyFont="1" applyFill="1" applyBorder="1" applyAlignment="1">
      <alignment horizontal="center" vertical="top" wrapText="1"/>
    </xf>
    <xf numFmtId="0" fontId="28" fillId="0"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6" fillId="0" borderId="1" xfId="0" applyFont="1" applyBorder="1" applyAlignment="1">
      <alignment horizontal="center" vertical="top" wrapText="1"/>
    </xf>
    <xf numFmtId="0" fontId="5" fillId="0" borderId="1" xfId="0" applyFont="1" applyBorder="1" applyAlignment="1">
      <alignment vertical="top" wrapText="1"/>
    </xf>
    <xf numFmtId="0" fontId="5" fillId="0" borderId="1" xfId="0" applyFont="1" applyFill="1" applyBorder="1" applyAlignment="1">
      <alignment vertical="top" wrapText="1"/>
    </xf>
    <xf numFmtId="0" fontId="6" fillId="0" borderId="1" xfId="0" applyFont="1" applyBorder="1" applyAlignment="1">
      <alignment horizontal="center" vertical="top" wrapText="1"/>
    </xf>
    <xf numFmtId="0" fontId="4" fillId="0" borderId="1" xfId="0" applyFont="1" applyBorder="1" applyAlignment="1">
      <alignment vertical="top" wrapText="1"/>
    </xf>
    <xf numFmtId="0" fontId="3" fillId="0" borderId="1" xfId="0" applyFont="1" applyBorder="1" applyAlignment="1">
      <alignment vertical="top" wrapText="1"/>
    </xf>
    <xf numFmtId="0" fontId="6" fillId="0" borderId="1" xfId="0" applyFont="1" applyBorder="1" applyAlignment="1">
      <alignment horizontal="center" vertical="top" wrapText="1"/>
    </xf>
    <xf numFmtId="0" fontId="6" fillId="0" borderId="0" xfId="0" applyFont="1" applyFill="1" applyBorder="1" applyAlignment="1">
      <alignment horizontal="center" vertical="top" wrapText="1"/>
    </xf>
    <xf numFmtId="0" fontId="6" fillId="0" borderId="0" xfId="0" applyFont="1" applyBorder="1" applyAlignment="1">
      <alignment vertical="top" wrapText="1"/>
    </xf>
    <xf numFmtId="0" fontId="6" fillId="0" borderId="0" xfId="0" applyFont="1" applyBorder="1" applyAlignment="1">
      <alignment horizontal="center" vertical="top" wrapText="1"/>
    </xf>
    <xf numFmtId="0" fontId="2" fillId="0" borderId="1" xfId="0" applyFont="1" applyBorder="1" applyAlignment="1">
      <alignment vertical="top" wrapText="1"/>
    </xf>
    <xf numFmtId="0" fontId="6" fillId="0" borderId="1" xfId="0" applyFont="1" applyBorder="1" applyAlignment="1">
      <alignment horizontal="center" vertical="top" wrapText="1"/>
    </xf>
    <xf numFmtId="0" fontId="1" fillId="0" borderId="1" xfId="0" applyFont="1" applyBorder="1" applyAlignment="1">
      <alignment vertical="top" wrapText="1"/>
    </xf>
    <xf numFmtId="0" fontId="1" fillId="0" borderId="0" xfId="0" applyFont="1" applyBorder="1" applyAlignment="1">
      <alignment vertical="top" wrapText="1"/>
    </xf>
    <xf numFmtId="0" fontId="1" fillId="0" borderId="1" xfId="0" applyFont="1" applyFill="1" applyBorder="1" applyAlignment="1">
      <alignment horizontal="center" vertical="top" wrapText="1"/>
    </xf>
    <xf numFmtId="0" fontId="0" fillId="0" borderId="5"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17" xfId="0" applyBorder="1" applyAlignment="1" applyProtection="1">
      <alignment horizontal="left" vertical="top"/>
    </xf>
    <xf numFmtId="0" fontId="8" fillId="0" borderId="14" xfId="0" applyFont="1" applyBorder="1" applyAlignment="1" applyProtection="1">
      <alignment horizontal="left" vertical="center" wrapText="1" shrinkToFit="1"/>
    </xf>
    <xf numFmtId="0" fontId="8" fillId="0" borderId="30" xfId="0" applyFont="1" applyBorder="1" applyAlignment="1" applyProtection="1">
      <alignment horizontal="left" vertical="center" wrapText="1" shrinkToFit="1"/>
    </xf>
    <xf numFmtId="0" fontId="8" fillId="0" borderId="4" xfId="0" applyFont="1" applyBorder="1" applyAlignment="1" applyProtection="1">
      <alignment horizontal="left" vertical="center" wrapText="1" shrinkToFit="1"/>
    </xf>
    <xf numFmtId="0" fontId="0" fillId="0" borderId="14"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8" fillId="0" borderId="7" xfId="0" applyFont="1" applyBorder="1" applyAlignment="1" applyProtection="1">
      <alignment horizontal="center" vertical="center" wrapText="1" shrinkToFit="1"/>
    </xf>
    <xf numFmtId="0" fontId="8" fillId="0" borderId="6" xfId="0" applyFont="1" applyBorder="1" applyAlignment="1" applyProtection="1">
      <alignment horizontal="center" vertical="center" wrapText="1" shrinkToFit="1"/>
    </xf>
    <xf numFmtId="0" fontId="8" fillId="0" borderId="16" xfId="0" applyFont="1" applyBorder="1" applyAlignment="1" applyProtection="1">
      <alignment horizontal="center" vertical="center" wrapText="1" shrinkToFit="1"/>
    </xf>
    <xf numFmtId="0" fontId="8" fillId="0" borderId="20" xfId="0" applyFont="1" applyBorder="1" applyAlignment="1" applyProtection="1">
      <alignment horizontal="left" vertical="center" wrapText="1" shrinkToFit="1"/>
    </xf>
    <xf numFmtId="0" fontId="8" fillId="0" borderId="52" xfId="0" applyFont="1" applyBorder="1" applyAlignment="1" applyProtection="1">
      <alignment horizontal="left" vertical="center" wrapText="1" shrinkToFit="1"/>
    </xf>
    <xf numFmtId="0" fontId="8" fillId="0" borderId="13" xfId="0" applyFont="1" applyBorder="1" applyAlignment="1" applyProtection="1">
      <alignment horizontal="left" vertical="center" wrapText="1" shrinkToFit="1"/>
    </xf>
    <xf numFmtId="0" fontId="8" fillId="0" borderId="12" xfId="0" applyFont="1" applyBorder="1" applyAlignment="1" applyProtection="1">
      <alignment horizontal="right" vertical="center" wrapText="1" shrinkToFit="1"/>
    </xf>
    <xf numFmtId="0" fontId="8" fillId="0" borderId="15" xfId="0" applyFont="1" applyBorder="1" applyAlignment="1" applyProtection="1">
      <alignment horizontal="right" vertical="center" wrapText="1" shrinkToFit="1"/>
    </xf>
    <xf numFmtId="0" fontId="8" fillId="0" borderId="0" xfId="0" applyFont="1" applyAlignment="1">
      <alignment horizontal="left"/>
    </xf>
    <xf numFmtId="0" fontId="0" fillId="0" borderId="14"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18" fillId="0" borderId="0" xfId="0" applyFont="1" applyAlignment="1" applyProtection="1">
      <alignment horizontal="left" vertical="center" wrapText="1"/>
    </xf>
    <xf numFmtId="0" fontId="0" fillId="0" borderId="0" xfId="0" applyAlignment="1">
      <alignment horizontal="left"/>
    </xf>
    <xf numFmtId="0" fontId="0" fillId="0" borderId="42" xfId="0" applyFont="1" applyBorder="1" applyAlignment="1">
      <alignment horizontal="left" vertical="center" wrapText="1"/>
    </xf>
    <xf numFmtId="0" fontId="0" fillId="0" borderId="17" xfId="0" applyFont="1" applyBorder="1" applyAlignment="1">
      <alignment horizontal="left" vertical="center" wrapText="1"/>
    </xf>
    <xf numFmtId="0" fontId="0" fillId="0" borderId="44" xfId="0" applyFont="1" applyBorder="1" applyAlignment="1">
      <alignment horizontal="left" vertical="center" wrapText="1"/>
    </xf>
    <xf numFmtId="0" fontId="0" fillId="0" borderId="1" xfId="0" applyBorder="1" applyAlignment="1" applyProtection="1">
      <alignment horizontal="left" vertical="top"/>
    </xf>
    <xf numFmtId="0" fontId="0" fillId="0" borderId="0" xfId="0" applyAlignment="1">
      <alignment horizontal="center"/>
    </xf>
    <xf numFmtId="0" fontId="0" fillId="0" borderId="0" xfId="0" applyFont="1" applyAlignment="1">
      <alignment horizontal="center"/>
    </xf>
    <xf numFmtId="0" fontId="18" fillId="0" borderId="0" xfId="0" applyFont="1" applyAlignment="1" applyProtection="1">
      <alignment horizontal="left" vertical="top" wrapText="1"/>
    </xf>
    <xf numFmtId="0" fontId="27" fillId="0" borderId="46" xfId="0" applyFont="1" applyBorder="1" applyAlignment="1">
      <alignment horizontal="center" vertical="center" wrapText="1"/>
    </xf>
    <xf numFmtId="0" fontId="27" fillId="0" borderId="32" xfId="0" applyFont="1" applyBorder="1" applyAlignment="1">
      <alignment horizontal="center" vertical="center" wrapText="1"/>
    </xf>
    <xf numFmtId="0" fontId="21" fillId="0" borderId="34" xfId="0" applyFont="1" applyBorder="1" applyAlignment="1">
      <alignment horizontal="left" vertical="center" wrapText="1"/>
    </xf>
    <xf numFmtId="0" fontId="21" fillId="0" borderId="0" xfId="0" applyFont="1" applyBorder="1" applyAlignment="1">
      <alignment horizontal="left" vertical="center" wrapText="1"/>
    </xf>
    <xf numFmtId="0" fontId="21" fillId="0" borderId="35" xfId="0" applyFont="1" applyBorder="1" applyAlignment="1">
      <alignment horizontal="left" vertical="center" wrapText="1"/>
    </xf>
    <xf numFmtId="0" fontId="21" fillId="0" borderId="37" xfId="0" applyFont="1" applyBorder="1" applyAlignment="1">
      <alignment horizontal="left" vertical="center" wrapText="1"/>
    </xf>
    <xf numFmtId="0" fontId="21" fillId="0" borderId="38" xfId="0" applyFont="1" applyBorder="1" applyAlignment="1">
      <alignment horizontal="left" vertical="center" wrapText="1"/>
    </xf>
    <xf numFmtId="0" fontId="21" fillId="0" borderId="39" xfId="0" applyFont="1" applyBorder="1" applyAlignment="1">
      <alignment horizontal="left" vertical="center" wrapText="1"/>
    </xf>
    <xf numFmtId="0" fontId="26" fillId="0" borderId="41" xfId="0" applyFont="1" applyBorder="1" applyAlignment="1">
      <alignment horizontal="left" vertical="top" wrapText="1"/>
    </xf>
    <xf numFmtId="0" fontId="26" fillId="0" borderId="33" xfId="0" applyFont="1" applyBorder="1" applyAlignment="1">
      <alignment horizontal="left" vertical="top" wrapText="1"/>
    </xf>
    <xf numFmtId="0" fontId="26" fillId="0" borderId="40" xfId="0" applyFont="1" applyBorder="1" applyAlignment="1">
      <alignment horizontal="left" vertical="top" wrapText="1"/>
    </xf>
    <xf numFmtId="0" fontId="26" fillId="0" borderId="36" xfId="0" applyFont="1" applyBorder="1" applyAlignment="1">
      <alignment horizontal="left" vertical="top" wrapText="1"/>
    </xf>
    <xf numFmtId="0" fontId="26" fillId="0" borderId="10" xfId="0" applyFont="1" applyBorder="1" applyAlignment="1">
      <alignment horizontal="left" vertical="top" wrapText="1"/>
    </xf>
    <xf numFmtId="0" fontId="26" fillId="0" borderId="45" xfId="0" applyFont="1" applyBorder="1" applyAlignment="1">
      <alignment horizontal="left" vertical="top" wrapTex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4" xfId="0" applyBorder="1" applyAlignment="1">
      <alignment horizontal="center" vertical="center"/>
    </xf>
    <xf numFmtId="0" fontId="0" fillId="0" borderId="22" xfId="0" applyBorder="1" applyAlignment="1">
      <alignment horizontal="center" vertical="center"/>
    </xf>
    <xf numFmtId="0" fontId="21" fillId="0" borderId="47" xfId="0" applyFont="1" applyBorder="1" applyAlignment="1">
      <alignment horizontal="right" vertical="center" indent="1"/>
    </xf>
    <xf numFmtId="0" fontId="21" fillId="0" borderId="11" xfId="0" applyFont="1" applyBorder="1" applyAlignment="1">
      <alignment horizontal="right" vertical="center" indent="1"/>
    </xf>
    <xf numFmtId="0" fontId="22" fillId="0" borderId="11" xfId="0" applyFont="1" applyBorder="1" applyAlignment="1">
      <alignment vertical="center" wrapText="1"/>
    </xf>
    <xf numFmtId="0" fontId="22" fillId="0" borderId="23" xfId="0" applyFont="1" applyBorder="1" applyAlignment="1">
      <alignment vertical="center"/>
    </xf>
    <xf numFmtId="0" fontId="14" fillId="0" borderId="49" xfId="0" applyFont="1" applyBorder="1" applyAlignment="1" applyProtection="1">
      <alignment horizontal="left" vertical="center" wrapText="1" shrinkToFit="1"/>
      <protection locked="0"/>
    </xf>
    <xf numFmtId="0" fontId="23" fillId="0" borderId="49" xfId="0" applyFont="1" applyBorder="1" applyAlignment="1" applyProtection="1">
      <alignment horizontal="left"/>
      <protection locked="0"/>
    </xf>
    <xf numFmtId="0" fontId="23" fillId="0" borderId="50" xfId="0" applyFont="1" applyBorder="1" applyAlignment="1" applyProtection="1">
      <alignment horizontal="left"/>
      <protection locked="0"/>
    </xf>
    <xf numFmtId="0" fontId="14" fillId="0" borderId="1" xfId="0" applyFont="1" applyBorder="1" applyAlignment="1" applyProtection="1">
      <alignment horizontal="left" vertical="center" wrapText="1" shrinkToFit="1"/>
      <protection locked="0"/>
    </xf>
    <xf numFmtId="0" fontId="23" fillId="0" borderId="1" xfId="0" applyFont="1" applyBorder="1" applyAlignment="1" applyProtection="1">
      <alignment horizontal="left"/>
      <protection locked="0"/>
    </xf>
    <xf numFmtId="0" fontId="23" fillId="0" borderId="18" xfId="0" applyFont="1" applyBorder="1" applyAlignment="1" applyProtection="1">
      <alignment horizontal="left"/>
      <protection locked="0"/>
    </xf>
    <xf numFmtId="0" fontId="14" fillId="0" borderId="18" xfId="0" applyFont="1" applyBorder="1" applyAlignment="1" applyProtection="1">
      <alignment horizontal="left" vertical="center" wrapText="1" shrinkToFit="1"/>
      <protection locked="0"/>
    </xf>
    <xf numFmtId="49" fontId="8" fillId="0" borderId="3" xfId="0" applyNumberFormat="1" applyFont="1" applyBorder="1" applyAlignment="1" applyProtection="1">
      <alignment horizontal="left" vertical="center" wrapText="1" shrinkToFit="1"/>
    </xf>
    <xf numFmtId="0" fontId="8" fillId="0" borderId="3" xfId="0" applyNumberFormat="1" applyFont="1" applyBorder="1" applyAlignment="1" applyProtection="1">
      <alignment horizontal="left" vertical="center" wrapText="1" shrinkToFit="1"/>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10" xfId="0" applyBorder="1" applyAlignment="1" applyProtection="1">
      <alignment horizontal="center" vertical="center"/>
    </xf>
    <xf numFmtId="0" fontId="0" fillId="0" borderId="29" xfId="0" applyBorder="1" applyAlignment="1" applyProtection="1">
      <alignment horizontal="center" vertical="center"/>
    </xf>
    <xf numFmtId="0" fontId="8" fillId="0" borderId="14" xfId="0" applyFont="1" applyBorder="1" applyAlignment="1" applyProtection="1">
      <alignment horizontal="center" vertical="center" wrapText="1" shrinkToFit="1"/>
    </xf>
    <xf numFmtId="0" fontId="8" fillId="0" borderId="30" xfId="0" applyFont="1" applyBorder="1" applyAlignment="1" applyProtection="1">
      <alignment horizontal="center" vertical="center" wrapText="1" shrinkToFit="1"/>
    </xf>
    <xf numFmtId="0" fontId="8" fillId="0" borderId="51" xfId="0" applyFont="1" applyBorder="1" applyAlignment="1" applyProtection="1">
      <alignment horizontal="center" vertical="center" wrapText="1" shrinkToFit="1"/>
    </xf>
    <xf numFmtId="0" fontId="8" fillId="0" borderId="31" xfId="0" applyFont="1" applyBorder="1" applyAlignment="1" applyProtection="1">
      <alignment horizontal="center" vertical="center" wrapText="1" shrinkToFit="1"/>
    </xf>
    <xf numFmtId="0" fontId="8" fillId="0" borderId="7" xfId="0" applyFont="1" applyBorder="1" applyAlignment="1" applyProtection="1">
      <alignment horizontal="left" vertical="center" wrapText="1" shrinkToFit="1"/>
    </xf>
    <xf numFmtId="0" fontId="8" fillId="0" borderId="6" xfId="0" applyFont="1" applyBorder="1" applyAlignment="1" applyProtection="1">
      <alignment horizontal="left" vertical="center" wrapText="1" shrinkToFit="1"/>
    </xf>
    <xf numFmtId="0" fontId="8" fillId="0" borderId="53" xfId="0" applyFont="1" applyBorder="1" applyAlignment="1" applyProtection="1">
      <alignment horizontal="left" vertical="center" wrapText="1" shrinkToFit="1"/>
    </xf>
    <xf numFmtId="0" fontId="9" fillId="0" borderId="0" xfId="0" applyFont="1" applyAlignment="1">
      <alignment horizontal="center" vertical="top" wrapText="1"/>
    </xf>
    <xf numFmtId="0" fontId="9" fillId="0" borderId="10" xfId="0" applyFont="1" applyBorder="1" applyAlignment="1">
      <alignment horizontal="center" vertical="top" wrapText="1"/>
    </xf>
    <xf numFmtId="0" fontId="6" fillId="0" borderId="3" xfId="0" applyFont="1" applyBorder="1" applyAlignment="1">
      <alignment horizontal="center" vertical="top" wrapText="1"/>
    </xf>
    <xf numFmtId="0" fontId="34" fillId="5" borderId="1" xfId="1" applyFont="1" applyFill="1" applyBorder="1" applyAlignment="1">
      <alignment horizontal="left" vertical="top" wrapText="1"/>
    </xf>
    <xf numFmtId="0" fontId="6" fillId="0" borderId="1"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mirijam.herbst@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44</xdr:row>
          <xdr:rowOff>28575</xdr:rowOff>
        </xdr:from>
        <xdr:to>
          <xdr:col>6</xdr:col>
          <xdr:colOff>200025</xdr:colOff>
          <xdr:row>44</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44</xdr:row>
          <xdr:rowOff>28575</xdr:rowOff>
        </xdr:from>
        <xdr:to>
          <xdr:col>5</xdr:col>
          <xdr:colOff>285750</xdr:colOff>
          <xdr:row>44</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ctrlProp" Target="../ctrlProps/ctrlProp2.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98"/>
  <sheetViews>
    <sheetView tabSelected="1" showRuler="0" showWhiteSpace="0" view="pageLayout" zoomScaleNormal="100" zoomScaleSheetLayoutView="100" workbookViewId="0">
      <selection activeCell="B97" sqref="B97"/>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26" t="s">
        <v>95</v>
      </c>
      <c r="C1" s="127"/>
      <c r="D1" s="127"/>
      <c r="E1" s="127"/>
      <c r="F1" s="127"/>
      <c r="G1" s="127"/>
      <c r="H1" s="127"/>
      <c r="I1" s="127"/>
      <c r="J1" s="127"/>
      <c r="K1" s="127"/>
      <c r="L1" s="127"/>
      <c r="M1" s="127"/>
      <c r="N1" s="127"/>
      <c r="O1" s="127"/>
    </row>
    <row r="2" spans="2:15" s="1" customFormat="1" ht="16.5" customHeight="1" thickBot="1" x14ac:dyDescent="0.3">
      <c r="B2" s="86" t="s">
        <v>42</v>
      </c>
      <c r="C2" s="86"/>
      <c r="D2" s="86"/>
      <c r="E2" s="86"/>
      <c r="F2" s="86"/>
      <c r="G2" s="86"/>
      <c r="H2" s="86"/>
      <c r="I2" s="86"/>
      <c r="J2" s="86"/>
      <c r="K2" s="86"/>
      <c r="L2" s="86"/>
      <c r="M2" s="86"/>
      <c r="N2" s="86"/>
      <c r="O2" s="86"/>
    </row>
    <row r="3" spans="2:15" ht="35.1" customHeight="1" x14ac:dyDescent="0.25">
      <c r="B3" s="153" t="s">
        <v>13</v>
      </c>
      <c r="C3" s="154"/>
      <c r="D3" s="155"/>
      <c r="E3" s="134"/>
      <c r="F3" s="134"/>
      <c r="G3" s="134"/>
      <c r="H3" s="134"/>
      <c r="I3" s="135"/>
      <c r="J3" s="135"/>
      <c r="K3" s="135"/>
      <c r="L3" s="135"/>
      <c r="M3" s="135"/>
      <c r="N3" s="135"/>
      <c r="O3" s="136"/>
    </row>
    <row r="4" spans="2:15" ht="35.1" customHeight="1" x14ac:dyDescent="0.25">
      <c r="B4" s="87" t="s">
        <v>12</v>
      </c>
      <c r="C4" s="88"/>
      <c r="D4" s="89"/>
      <c r="E4" s="137"/>
      <c r="F4" s="137"/>
      <c r="G4" s="137"/>
      <c r="H4" s="137"/>
      <c r="I4" s="138"/>
      <c r="J4" s="138"/>
      <c r="K4" s="138"/>
      <c r="L4" s="138"/>
      <c r="M4" s="138"/>
      <c r="N4" s="138"/>
      <c r="O4" s="139"/>
    </row>
    <row r="5" spans="2:15" ht="35.1" customHeight="1" x14ac:dyDescent="0.25">
      <c r="B5" s="87" t="s">
        <v>11</v>
      </c>
      <c r="C5" s="88"/>
      <c r="D5" s="89"/>
      <c r="E5" s="137"/>
      <c r="F5" s="137"/>
      <c r="G5" s="137"/>
      <c r="H5" s="137"/>
      <c r="I5" s="138"/>
      <c r="J5" s="138"/>
      <c r="K5" s="138"/>
      <c r="L5" s="138"/>
      <c r="M5" s="138"/>
      <c r="N5" s="138"/>
      <c r="O5" s="139"/>
    </row>
    <row r="6" spans="2:15" ht="35.1" customHeight="1" x14ac:dyDescent="0.25">
      <c r="B6" s="87" t="s">
        <v>9</v>
      </c>
      <c r="C6" s="88"/>
      <c r="D6" s="89"/>
      <c r="E6" s="137"/>
      <c r="F6" s="137"/>
      <c r="G6" s="137"/>
      <c r="H6" s="137"/>
      <c r="I6" s="137"/>
      <c r="J6" s="137"/>
      <c r="K6" s="137"/>
      <c r="L6" s="137"/>
      <c r="M6" s="137"/>
      <c r="N6" s="137"/>
      <c r="O6" s="140"/>
    </row>
    <row r="7" spans="2:15" ht="35.1" customHeight="1" thickBot="1" x14ac:dyDescent="0.3">
      <c r="B7" s="95" t="s">
        <v>10</v>
      </c>
      <c r="C7" s="96"/>
      <c r="D7" s="97"/>
      <c r="E7" s="141" t="str">
        <f>'Prüfungen Studiengang'!H1</f>
        <v>Bachelor of Science Bauingenieurwesen</v>
      </c>
      <c r="F7" s="142"/>
      <c r="G7" s="142"/>
      <c r="H7" s="142"/>
      <c r="I7" s="142"/>
      <c r="J7" s="142"/>
      <c r="K7" s="142"/>
      <c r="L7" s="142"/>
      <c r="M7" s="98" t="s">
        <v>19</v>
      </c>
      <c r="N7" s="99"/>
      <c r="O7" s="32">
        <f>'Prüfungen Studiengang'!H2</f>
        <v>7</v>
      </c>
    </row>
    <row r="8" spans="2:15" ht="15.75" customHeight="1" x14ac:dyDescent="0.25">
      <c r="B8" s="92" t="s">
        <v>39</v>
      </c>
      <c r="C8" s="93"/>
      <c r="D8" s="93"/>
      <c r="E8" s="93"/>
      <c r="F8" s="93"/>
      <c r="G8" s="93"/>
      <c r="H8" s="93"/>
      <c r="I8" s="94"/>
      <c r="J8" s="143" t="s">
        <v>40</v>
      </c>
      <c r="K8" s="144"/>
      <c r="L8" s="144"/>
      <c r="M8" s="144"/>
      <c r="N8" s="144"/>
      <c r="O8" s="145"/>
    </row>
    <row r="9" spans="2:15" ht="15.75" customHeight="1" x14ac:dyDescent="0.25">
      <c r="B9" s="149" t="s">
        <v>48</v>
      </c>
      <c r="C9" s="150"/>
      <c r="D9" s="150"/>
      <c r="E9" s="150"/>
      <c r="F9" s="150"/>
      <c r="G9" s="151"/>
      <c r="H9" s="150" t="s">
        <v>31</v>
      </c>
      <c r="I9" s="152"/>
      <c r="J9" s="146"/>
      <c r="K9" s="147"/>
      <c r="L9" s="147"/>
      <c r="M9" s="147"/>
      <c r="N9" s="147"/>
      <c r="O9" s="148"/>
    </row>
    <row r="10" spans="2:15" ht="86.25" customHeight="1" x14ac:dyDescent="0.25">
      <c r="B10" s="101" t="s">
        <v>52</v>
      </c>
      <c r="C10" s="102"/>
      <c r="D10" s="62" t="s">
        <v>72</v>
      </c>
      <c r="E10" s="14" t="s">
        <v>32</v>
      </c>
      <c r="F10" s="14" t="s">
        <v>49</v>
      </c>
      <c r="G10" s="38" t="s">
        <v>29</v>
      </c>
      <c r="H10" s="36" t="s">
        <v>21</v>
      </c>
      <c r="I10" s="15" t="s">
        <v>41</v>
      </c>
      <c r="J10" s="17" t="s">
        <v>22</v>
      </c>
      <c r="K10" s="8" t="s">
        <v>24</v>
      </c>
      <c r="L10" s="20" t="s">
        <v>53</v>
      </c>
      <c r="M10" s="8" t="s">
        <v>25</v>
      </c>
      <c r="N10" s="8" t="s">
        <v>26</v>
      </c>
      <c r="O10" s="16" t="s">
        <v>27</v>
      </c>
    </row>
    <row r="11" spans="2:15" x14ac:dyDescent="0.25">
      <c r="B11" s="90"/>
      <c r="C11" s="91"/>
      <c r="D11" s="41"/>
      <c r="E11" s="9"/>
      <c r="F11" s="10"/>
      <c r="G11" s="39"/>
      <c r="H11" s="37"/>
      <c r="I11" s="12" t="str">
        <f>IF(H11&gt;0,LEFT(TEXT(VLOOKUP($H11,'Prüfungen Studiengang'!$A$4:$E$1987,4,FALSE),0),45),"")</f>
        <v/>
      </c>
      <c r="J11" s="11"/>
      <c r="K11" s="13" t="str">
        <f>IF(J11&gt;0,LEFT(TEXT(VLOOKUP($J11,'Prüfungen Studiengang'!$A$4:$E$1987,2,FALSE),0)&amp;"/"&amp;TEXT(VLOOKUP($J11,'Prüfungen Studiengang'!$A$4:$E$1987,3,FALSE),0)&amp;"/"&amp;TEXT(VLOOKUP($J11,'Prüfungen Studiengang'!$A$4:$E$1987,4,FALSE),0),45),"")</f>
        <v/>
      </c>
      <c r="L11" s="41"/>
      <c r="M11" s="7" t="str">
        <f>IF(OR(J11="",L11="A",L11="B",L11="C",L11="D"),"",(VLOOKUP($J11,'Prüfungen Studiengang'!$A$4:$E$1987,5,FALSE)))</f>
        <v/>
      </c>
      <c r="N11" s="40"/>
      <c r="O11" s="2"/>
    </row>
    <row r="12" spans="2:15" x14ac:dyDescent="0.25">
      <c r="B12" s="90"/>
      <c r="C12" s="91"/>
      <c r="D12" s="41"/>
      <c r="E12" s="9"/>
      <c r="F12" s="10"/>
      <c r="G12" s="39"/>
      <c r="H12" s="37"/>
      <c r="I12" s="12" t="str">
        <f>IF(H12&gt;0,LEFT(TEXT(VLOOKUP($H12,'Prüfungen Studiengang'!$A$4:$E$1987,4,FALSE),0),45),"")</f>
        <v/>
      </c>
      <c r="J12" s="11"/>
      <c r="K12" s="13" t="str">
        <f>IF(J12&gt;0,LEFT(TEXT(VLOOKUP($J12,'Prüfungen Studiengang'!$A$4:$E$1987,2,FALSE),0)&amp;"/"&amp;TEXT(VLOOKUP($J12,'Prüfungen Studiengang'!$A$4:$E$1987,3,FALSE),0)&amp;"/"&amp;TEXT(VLOOKUP($J12,'Prüfungen Studiengang'!$A$4:$E$1987,4,FALSE),0),45),"")</f>
        <v/>
      </c>
      <c r="L12" s="41" t="s">
        <v>30</v>
      </c>
      <c r="M12" s="7" t="str">
        <f>IF(OR(J12="",L12="A",L12="B",L12="C",L12="D"),"",(VLOOKUP($J12,'Prüfungen Studiengang'!$A$4:$E$1987,5,FALSE)))</f>
        <v/>
      </c>
      <c r="N12" s="40"/>
      <c r="O12" s="2"/>
    </row>
    <row r="13" spans="2:15" x14ac:dyDescent="0.25">
      <c r="B13" s="90"/>
      <c r="C13" s="91"/>
      <c r="D13" s="41"/>
      <c r="E13" s="9"/>
      <c r="F13" s="10"/>
      <c r="G13" s="39"/>
      <c r="H13" s="37"/>
      <c r="I13" s="12" t="str">
        <f>IF(H13&gt;0,LEFT(TEXT(VLOOKUP($H13,'Prüfungen Studiengang'!$A$4:$E$1987,4,FALSE),0),45),"")</f>
        <v/>
      </c>
      <c r="J13" s="11"/>
      <c r="K13" s="13" t="str">
        <f>IF(J13&gt;0,LEFT(TEXT(VLOOKUP($J13,'Prüfungen Studiengang'!$A$4:$E$1987,2,FALSE),0)&amp;"/"&amp;TEXT(VLOOKUP($J13,'Prüfungen Studiengang'!$A$4:$E$1987,3,FALSE),0)&amp;"/"&amp;TEXT(VLOOKUP($J13,'Prüfungen Studiengang'!$A$4:$E$1987,4,FALSE),0),45),"")</f>
        <v/>
      </c>
      <c r="L13" s="41" t="s">
        <v>30</v>
      </c>
      <c r="M13" s="7" t="str">
        <f>IF(OR(J13="",L13="A",L13="B",L13="C",L13="D"),"",(VLOOKUP($J13,'Prüfungen Studiengang'!$A$4:$E$1987,5,FALSE)))</f>
        <v/>
      </c>
      <c r="N13" s="40"/>
      <c r="O13" s="2"/>
    </row>
    <row r="14" spans="2:15" x14ac:dyDescent="0.25">
      <c r="B14" s="90"/>
      <c r="C14" s="91"/>
      <c r="D14" s="41"/>
      <c r="E14" s="9"/>
      <c r="F14" s="10"/>
      <c r="G14" s="39"/>
      <c r="H14" s="37"/>
      <c r="I14" s="12" t="str">
        <f>IF(H14&gt;0,LEFT(TEXT(VLOOKUP($H14,'Prüfungen Studiengang'!$A$4:$E$1987,4,FALSE),0),45),"")</f>
        <v/>
      </c>
      <c r="J14" s="11"/>
      <c r="K14" s="13" t="str">
        <f>IF(J14&gt;0,LEFT(TEXT(VLOOKUP($J14,'Prüfungen Studiengang'!$A$4:$E$1987,2,FALSE),0)&amp;"/"&amp;TEXT(VLOOKUP($J14,'Prüfungen Studiengang'!$A$4:$E$1987,3,FALSE),0)&amp;"/"&amp;TEXT(VLOOKUP($J14,'Prüfungen Studiengang'!$A$4:$E$1987,4,FALSE),0),45),"")</f>
        <v/>
      </c>
      <c r="L14" s="41" t="s">
        <v>30</v>
      </c>
      <c r="M14" s="7" t="str">
        <f>IF(OR(J14="",L14="A",L14="B",L14="C",L14="D"),"",(VLOOKUP($J14,'Prüfungen Studiengang'!$A$4:$E$1987,5,FALSE)))</f>
        <v/>
      </c>
      <c r="N14" s="40"/>
      <c r="O14" s="2"/>
    </row>
    <row r="15" spans="2:15" x14ac:dyDescent="0.25">
      <c r="B15" s="90"/>
      <c r="C15" s="91"/>
      <c r="D15" s="41"/>
      <c r="E15" s="9"/>
      <c r="F15" s="10"/>
      <c r="G15" s="39"/>
      <c r="H15" s="37"/>
      <c r="I15" s="12" t="str">
        <f>IF(H15&gt;0,LEFT(TEXT(VLOOKUP($H15,'Prüfungen Studiengang'!$A$4:$E$1987,4,FALSE),0),45),"")</f>
        <v/>
      </c>
      <c r="J15" s="11"/>
      <c r="K15" s="13" t="str">
        <f>IF(J15&gt;0,LEFT(TEXT(VLOOKUP($J15,'Prüfungen Studiengang'!$A$4:$E$1987,2,FALSE),0)&amp;"/"&amp;TEXT(VLOOKUP($J15,'Prüfungen Studiengang'!$A$4:$E$1987,3,FALSE),0)&amp;"/"&amp;TEXT(VLOOKUP($J15,'Prüfungen Studiengang'!$A$4:$E$1987,4,FALSE),0),45),"")</f>
        <v/>
      </c>
      <c r="L15" s="41" t="s">
        <v>30</v>
      </c>
      <c r="M15" s="7" t="str">
        <f>IF(OR(J15="",L15="A",L15="B",L15="C",L15="D"),"",(VLOOKUP($J15,'Prüfungen Studiengang'!$A$4:$E$1987,5,FALSE)))</f>
        <v/>
      </c>
      <c r="N15" s="40"/>
      <c r="O15" s="2"/>
    </row>
    <row r="16" spans="2:15" x14ac:dyDescent="0.25">
      <c r="B16" s="90"/>
      <c r="C16" s="91"/>
      <c r="D16" s="41"/>
      <c r="E16" s="9"/>
      <c r="F16" s="10"/>
      <c r="G16" s="39"/>
      <c r="H16" s="37"/>
      <c r="I16" s="12" t="str">
        <f>IF(H16&gt;0,LEFT(TEXT(VLOOKUP($H16,'Prüfungen Studiengang'!$A$4:$E$1987,4,FALSE),0),45),"")</f>
        <v/>
      </c>
      <c r="J16" s="11"/>
      <c r="K16" s="13" t="str">
        <f>IF(J16&gt;0,LEFT(TEXT(VLOOKUP($J16,'Prüfungen Studiengang'!$A$4:$E$1987,2,FALSE),0)&amp;"/"&amp;TEXT(VLOOKUP($J16,'Prüfungen Studiengang'!$A$4:$E$1987,3,FALSE),0)&amp;"/"&amp;TEXT(VLOOKUP($J16,'Prüfungen Studiengang'!$A$4:$E$1987,4,FALSE),0),45),"")</f>
        <v/>
      </c>
      <c r="L16" s="41" t="s">
        <v>30</v>
      </c>
      <c r="M16" s="7" t="str">
        <f>IF(OR(J16="",L16="A",L16="B",L16="C",L16="D"),"",(VLOOKUP($J16,'Prüfungen Studiengang'!$A$4:$E$1987,5,FALSE)))</f>
        <v/>
      </c>
      <c r="N16" s="40"/>
      <c r="O16" s="2"/>
    </row>
    <row r="17" spans="2:15" x14ac:dyDescent="0.25">
      <c r="B17" s="90"/>
      <c r="C17" s="91"/>
      <c r="D17" s="41"/>
      <c r="E17" s="9"/>
      <c r="F17" s="10"/>
      <c r="G17" s="39"/>
      <c r="H17" s="37"/>
      <c r="I17" s="12" t="str">
        <f>IF(H17&gt;0,LEFT(TEXT(VLOOKUP($H17,'Prüfungen Studiengang'!$A$4:$E$1987,4,FALSE),0),45),"")</f>
        <v/>
      </c>
      <c r="J17" s="11"/>
      <c r="K17" s="13" t="str">
        <f>IF(J17&gt;0,LEFT(TEXT(VLOOKUP($J17,'Prüfungen Studiengang'!$A$4:$E$1987,2,FALSE),0)&amp;"/"&amp;TEXT(VLOOKUP($J17,'Prüfungen Studiengang'!$A$4:$E$1987,3,FALSE),0)&amp;"/"&amp;TEXT(VLOOKUP($J17,'Prüfungen Studiengang'!$A$4:$E$1987,4,FALSE),0),45),"")</f>
        <v/>
      </c>
      <c r="L17" s="41" t="s">
        <v>30</v>
      </c>
      <c r="M17" s="7" t="str">
        <f>IF(OR(J17="",L17="A",L17="B",L17="C",L17="D"),"",(VLOOKUP($J17,'Prüfungen Studiengang'!$A$4:$E$1987,5,FALSE)))</f>
        <v/>
      </c>
      <c r="N17" s="40"/>
      <c r="O17" s="2"/>
    </row>
    <row r="18" spans="2:15" x14ac:dyDescent="0.25">
      <c r="B18" s="90"/>
      <c r="C18" s="91"/>
      <c r="D18" s="41"/>
      <c r="E18" s="9"/>
      <c r="F18" s="10"/>
      <c r="G18" s="39"/>
      <c r="H18" s="37"/>
      <c r="I18" s="12" t="str">
        <f>IF(H18&gt;0,LEFT(TEXT(VLOOKUP($H18,'Prüfungen Studiengang'!$A$4:$E$1987,4,FALSE),0),45),"")</f>
        <v/>
      </c>
      <c r="J18" s="11"/>
      <c r="K18" s="13" t="str">
        <f>IF(J18&gt;0,LEFT(TEXT(VLOOKUP($J18,'Prüfungen Studiengang'!$A$4:$E$1987,2,FALSE),0)&amp;"/"&amp;TEXT(VLOOKUP($J18,'Prüfungen Studiengang'!$A$4:$E$1987,3,FALSE),0)&amp;"/"&amp;TEXT(VLOOKUP($J18,'Prüfungen Studiengang'!$A$4:$E$1987,4,FALSE),0),45),"")</f>
        <v/>
      </c>
      <c r="L18" s="41" t="s">
        <v>30</v>
      </c>
      <c r="M18" s="7" t="str">
        <f>IF(OR(J18="",L18="A",L18="B",L18="C",L18="D"),"",(VLOOKUP($J18,'Prüfungen Studiengang'!$A$4:$E$1987,5,FALSE)))</f>
        <v/>
      </c>
      <c r="N18" s="40"/>
      <c r="O18" s="2"/>
    </row>
    <row r="19" spans="2:15" x14ac:dyDescent="0.25">
      <c r="B19" s="90"/>
      <c r="C19" s="91"/>
      <c r="D19" s="41"/>
      <c r="E19" s="9"/>
      <c r="F19" s="10"/>
      <c r="G19" s="39"/>
      <c r="H19" s="37"/>
      <c r="I19" s="12" t="str">
        <f>IF(H19&gt;0,LEFT(TEXT(VLOOKUP($H19,'Prüfungen Studiengang'!$A$4:$E$1987,4,FALSE),0),45),"")</f>
        <v/>
      </c>
      <c r="J19" s="11"/>
      <c r="K19" s="13" t="str">
        <f>IF(J19&gt;0,LEFT(TEXT(VLOOKUP($J19,'Prüfungen Studiengang'!$A$4:$E$1987,2,FALSE),0)&amp;"/"&amp;TEXT(VLOOKUP($J19,'Prüfungen Studiengang'!$A$4:$E$1987,3,FALSE),0)&amp;"/"&amp;TEXT(VLOOKUP($J19,'Prüfungen Studiengang'!$A$4:$E$1987,4,FALSE),0),45),"")</f>
        <v/>
      </c>
      <c r="L19" s="41" t="s">
        <v>30</v>
      </c>
      <c r="M19" s="7" t="str">
        <f>IF(OR(J19="",L19="A",L19="B",L19="C",L19="D"),"",(VLOOKUP($J19,'Prüfungen Studiengang'!$A$4:$E$1987,5,FALSE)))</f>
        <v/>
      </c>
      <c r="N19" s="40"/>
      <c r="O19" s="2"/>
    </row>
    <row r="20" spans="2:15" x14ac:dyDescent="0.25">
      <c r="B20" s="90"/>
      <c r="C20" s="91"/>
      <c r="D20" s="41"/>
      <c r="E20" s="9"/>
      <c r="F20" s="10"/>
      <c r="G20" s="39"/>
      <c r="H20" s="37"/>
      <c r="I20" s="12" t="str">
        <f>IF(H20&gt;0,LEFT(TEXT(VLOOKUP($H20,'Prüfungen Studiengang'!$A$4:$E$1987,4,FALSE),0),45),"")</f>
        <v/>
      </c>
      <c r="J20" s="11"/>
      <c r="K20" s="13" t="str">
        <f>IF(J20&gt;0,LEFT(TEXT(VLOOKUP($J20,'Prüfungen Studiengang'!$A$4:$E$1987,2,FALSE),0)&amp;"/"&amp;TEXT(VLOOKUP($J20,'Prüfungen Studiengang'!$A$4:$E$1987,3,FALSE),0)&amp;"/"&amp;TEXT(VLOOKUP($J20,'Prüfungen Studiengang'!$A$4:$E$1987,4,FALSE),0),45),"")</f>
        <v/>
      </c>
      <c r="L20" s="41" t="s">
        <v>30</v>
      </c>
      <c r="M20" s="7" t="str">
        <f>IF(OR(J20="",L20="A",L20="B",L20="C",L20="D"),"",(VLOOKUP($J20,'Prüfungen Studiengang'!$A$4:$E$1987,5,FALSE)))</f>
        <v/>
      </c>
      <c r="N20" s="40"/>
      <c r="O20" s="2"/>
    </row>
    <row r="21" spans="2:15" x14ac:dyDescent="0.25">
      <c r="B21" s="90"/>
      <c r="C21" s="91"/>
      <c r="D21" s="41"/>
      <c r="E21" s="9"/>
      <c r="F21" s="10"/>
      <c r="G21" s="39"/>
      <c r="H21" s="37"/>
      <c r="I21" s="12" t="str">
        <f>IF(H21&gt;0,LEFT(TEXT(VLOOKUP($H21,'Prüfungen Studiengang'!$A$4:$E$1987,4,FALSE),0),45),"")</f>
        <v/>
      </c>
      <c r="J21" s="11"/>
      <c r="K21" s="13" t="str">
        <f>IF(J21&gt;0,LEFT(TEXT(VLOOKUP($J21,'Prüfungen Studiengang'!$A$4:$E$1987,2,FALSE),0)&amp;"/"&amp;TEXT(VLOOKUP($J21,'Prüfungen Studiengang'!$A$4:$E$1987,3,FALSE),0)&amp;"/"&amp;TEXT(VLOOKUP($J21,'Prüfungen Studiengang'!$A$4:$E$1987,4,FALSE),0),45),"")</f>
        <v/>
      </c>
      <c r="L21" s="41" t="s">
        <v>30</v>
      </c>
      <c r="M21" s="7" t="str">
        <f>IF(OR(J21="",L21="A",L21="B",L21="C",L21="D"),"",(VLOOKUP($J21,'Prüfungen Studiengang'!$A$4:$E$1987,5,FALSE)))</f>
        <v/>
      </c>
      <c r="N21" s="40"/>
      <c r="O21" s="2"/>
    </row>
    <row r="22" spans="2:15" x14ac:dyDescent="0.25">
      <c r="B22" s="90"/>
      <c r="C22" s="91"/>
      <c r="D22" s="41"/>
      <c r="E22" s="9"/>
      <c r="F22" s="10"/>
      <c r="G22" s="39"/>
      <c r="H22" s="37"/>
      <c r="I22" s="12" t="str">
        <f>IF(H22&gt;0,LEFT(TEXT(VLOOKUP($H22,'Prüfungen Studiengang'!$A$4:$E$1987,4,FALSE),0),45),"")</f>
        <v/>
      </c>
      <c r="J22" s="11"/>
      <c r="K22" s="13" t="str">
        <f>IF(J22&gt;0,LEFT(TEXT(VLOOKUP($J22,'Prüfungen Studiengang'!$A$4:$E$1987,2,FALSE),0)&amp;"/"&amp;TEXT(VLOOKUP($J22,'Prüfungen Studiengang'!$A$4:$E$1987,3,FALSE),0)&amp;"/"&amp;TEXT(VLOOKUP($J22,'Prüfungen Studiengang'!$A$4:$E$1987,4,FALSE),0),45),"")</f>
        <v/>
      </c>
      <c r="L22" s="41" t="s">
        <v>30</v>
      </c>
      <c r="M22" s="7" t="str">
        <f>IF(OR(J22="",L22="A",L22="B",L22="C",L22="D"),"",(VLOOKUP($J22,'Prüfungen Studiengang'!$A$4:$E$1987,5,FALSE)))</f>
        <v/>
      </c>
      <c r="N22" s="40"/>
      <c r="O22" s="2"/>
    </row>
    <row r="23" spans="2:15" x14ac:dyDescent="0.25">
      <c r="B23" s="90"/>
      <c r="C23" s="91"/>
      <c r="D23" s="41"/>
      <c r="E23" s="9"/>
      <c r="F23" s="10"/>
      <c r="G23" s="39"/>
      <c r="H23" s="37"/>
      <c r="I23" s="12" t="str">
        <f>IF(H23&gt;0,LEFT(TEXT(VLOOKUP($H23,'Prüfungen Studiengang'!$A$4:$E$1987,4,FALSE),0),45),"")</f>
        <v/>
      </c>
      <c r="J23" s="11"/>
      <c r="K23" s="13" t="str">
        <f>IF(J23&gt;0,LEFT(TEXT(VLOOKUP($J23,'Prüfungen Studiengang'!$A$4:$E$1987,2,FALSE),0)&amp;"/"&amp;TEXT(VLOOKUP($J23,'Prüfungen Studiengang'!$A$4:$E$1987,3,FALSE),0)&amp;"/"&amp;TEXT(VLOOKUP($J23,'Prüfungen Studiengang'!$A$4:$E$1987,4,FALSE),0),45),"")</f>
        <v/>
      </c>
      <c r="L23" s="41" t="s">
        <v>30</v>
      </c>
      <c r="M23" s="7" t="str">
        <f>IF(OR(J23="",L23="A",L23="B",L23="C",L23="D"),"",(VLOOKUP($J23,'Prüfungen Studiengang'!$A$4:$E$1987,5,FALSE)))</f>
        <v/>
      </c>
      <c r="N23" s="40"/>
      <c r="O23" s="2"/>
    </row>
    <row r="24" spans="2:15" x14ac:dyDescent="0.25">
      <c r="B24" s="90"/>
      <c r="C24" s="91"/>
      <c r="D24" s="41"/>
      <c r="E24" s="9"/>
      <c r="F24" s="10"/>
      <c r="G24" s="39"/>
      <c r="H24" s="37"/>
      <c r="I24" s="12" t="str">
        <f>IF(H24&gt;0,LEFT(TEXT(VLOOKUP($H24,'Prüfungen Studiengang'!$A$4:$E$1987,4,FALSE),0),45),"")</f>
        <v/>
      </c>
      <c r="J24" s="11"/>
      <c r="K24" s="13" t="str">
        <f>IF(J24&gt;0,LEFT(TEXT(VLOOKUP($J24,'Prüfungen Studiengang'!$A$4:$E$1987,2,FALSE),0)&amp;"/"&amp;TEXT(VLOOKUP($J24,'Prüfungen Studiengang'!$A$4:$E$1987,3,FALSE),0)&amp;"/"&amp;TEXT(VLOOKUP($J24,'Prüfungen Studiengang'!$A$4:$E$1987,4,FALSE),0),45),"")</f>
        <v/>
      </c>
      <c r="L24" s="41" t="s">
        <v>30</v>
      </c>
      <c r="M24" s="7" t="str">
        <f>IF(OR(J24="",L24="A",L24="B",L24="C",L24="D"),"",(VLOOKUP($J24,'Prüfungen Studiengang'!$A$4:$E$1987,5,FALSE)))</f>
        <v/>
      </c>
      <c r="N24" s="40"/>
      <c r="O24" s="2"/>
    </row>
    <row r="25" spans="2:15" x14ac:dyDescent="0.25">
      <c r="B25" s="90"/>
      <c r="C25" s="91"/>
      <c r="D25" s="41"/>
      <c r="E25" s="9"/>
      <c r="F25" s="10"/>
      <c r="G25" s="39"/>
      <c r="H25" s="37"/>
      <c r="I25" s="12" t="str">
        <f>IF(H25&gt;0,LEFT(TEXT(VLOOKUP($H25,'Prüfungen Studiengang'!$A$4:$E$1987,4,FALSE),0),45),"")</f>
        <v/>
      </c>
      <c r="J25" s="11"/>
      <c r="K25" s="13" t="str">
        <f>IF(J25&gt;0,LEFT(TEXT(VLOOKUP($J25,'Prüfungen Studiengang'!$A$4:$E$1987,2,FALSE),0)&amp;"/"&amp;TEXT(VLOOKUP($J25,'Prüfungen Studiengang'!$A$4:$E$1987,3,FALSE),0)&amp;"/"&amp;TEXT(VLOOKUP($J25,'Prüfungen Studiengang'!$A$4:$E$1987,4,FALSE),0),45),"")</f>
        <v/>
      </c>
      <c r="L25" s="41" t="s">
        <v>30</v>
      </c>
      <c r="M25" s="7" t="str">
        <f>IF(OR(J25="",L25="A",L25="B",L25="C",L25="D"),"",(VLOOKUP($J25,'Prüfungen Studiengang'!$A$4:$E$1987,5,FALSE)))</f>
        <v/>
      </c>
      <c r="N25" s="40"/>
      <c r="O25" s="2"/>
    </row>
    <row r="26" spans="2:15" x14ac:dyDescent="0.25">
      <c r="B26" s="90"/>
      <c r="C26" s="91"/>
      <c r="D26" s="41"/>
      <c r="E26" s="9"/>
      <c r="F26" s="10"/>
      <c r="G26" s="39"/>
      <c r="H26" s="37"/>
      <c r="I26" s="12" t="str">
        <f>IF(H26&gt;0,LEFT(TEXT(VLOOKUP($H26,'Prüfungen Studiengang'!$A$4:$E$1987,4,FALSE),0),45),"")</f>
        <v/>
      </c>
      <c r="J26" s="11"/>
      <c r="K26" s="13" t="str">
        <f>IF(J26&gt;0,LEFT(TEXT(VLOOKUP($J26,'Prüfungen Studiengang'!$A$4:$E$1987,2,FALSE),0)&amp;"/"&amp;TEXT(VLOOKUP($J26,'Prüfungen Studiengang'!$A$4:$E$1987,3,FALSE),0)&amp;"/"&amp;TEXT(VLOOKUP($J26,'Prüfungen Studiengang'!$A$4:$E$1987,4,FALSE),0),45),"")</f>
        <v/>
      </c>
      <c r="L26" s="41" t="s">
        <v>30</v>
      </c>
      <c r="M26" s="7" t="str">
        <f>IF(OR(J26="",L26="A",L26="B",L26="C",L26="D"),"",(VLOOKUP($J26,'Prüfungen Studiengang'!$A$4:$E$1987,5,FALSE)))</f>
        <v/>
      </c>
      <c r="N26" s="40"/>
      <c r="O26" s="2"/>
    </row>
    <row r="27" spans="2:15" ht="14.25" customHeight="1" x14ac:dyDescent="0.25">
      <c r="B27" s="90"/>
      <c r="C27" s="91"/>
      <c r="D27" s="41"/>
      <c r="E27" s="9"/>
      <c r="F27" s="10"/>
      <c r="G27" s="39"/>
      <c r="H27" s="37"/>
      <c r="I27" s="12" t="str">
        <f>IF(H27&gt;0,LEFT(TEXT(VLOOKUP($H27,'Prüfungen Studiengang'!$A$4:$E$1987,4,FALSE),0),45),"")</f>
        <v/>
      </c>
      <c r="J27" s="11"/>
      <c r="K27" s="13" t="str">
        <f>IF(J27&gt;0,LEFT(TEXT(VLOOKUP($J27,'Prüfungen Studiengang'!$A$4:$E$1987,2,FALSE),0)&amp;"/"&amp;TEXT(VLOOKUP($J27,'Prüfungen Studiengang'!$A$4:$E$1987,3,FALSE),0)&amp;"/"&amp;TEXT(VLOOKUP($J27,'Prüfungen Studiengang'!$A$4:$E$1987,4,FALSE),0),45),"")</f>
        <v/>
      </c>
      <c r="L27" s="41" t="s">
        <v>30</v>
      </c>
      <c r="M27" s="7" t="str">
        <f>IF(OR(J27="",L27="A",L27="B",L27="C",L27="D"),"",(VLOOKUP($J27,'Prüfungen Studiengang'!$A$4:$E$1987,5,FALSE)))</f>
        <v/>
      </c>
      <c r="N27" s="40"/>
      <c r="O27" s="2"/>
    </row>
    <row r="28" spans="2:15" x14ac:dyDescent="0.25">
      <c r="B28" s="90"/>
      <c r="C28" s="91"/>
      <c r="D28" s="41"/>
      <c r="E28" s="9"/>
      <c r="F28" s="10"/>
      <c r="G28" s="39"/>
      <c r="H28" s="37"/>
      <c r="I28" s="12" t="str">
        <f>IF(H28&gt;0,LEFT(TEXT(VLOOKUP($H28,'Prüfungen Studiengang'!$A$4:$E$1987,4,FALSE),0),45),"")</f>
        <v/>
      </c>
      <c r="J28" s="11"/>
      <c r="K28" s="13" t="str">
        <f>IF(J28&gt;0,LEFT(TEXT(VLOOKUP($J28,'Prüfungen Studiengang'!$A$4:$E$1987,2,FALSE),0)&amp;"/"&amp;TEXT(VLOOKUP($J28,'Prüfungen Studiengang'!$A$4:$E$1987,3,FALSE),0)&amp;"/"&amp;TEXT(VLOOKUP($J28,'Prüfungen Studiengang'!$A$4:$E$1987,4,FALSE),0),45),"")</f>
        <v/>
      </c>
      <c r="L28" s="41" t="s">
        <v>30</v>
      </c>
      <c r="M28" s="7" t="str">
        <f>IF(OR(J28="",L28="A",L28="B",L28="C",L28="D"),"",(VLOOKUP($J28,'Prüfungen Studiengang'!$A$4:$E$1987,5,FALSE)))</f>
        <v/>
      </c>
      <c r="N28" s="40"/>
      <c r="O28" s="2"/>
    </row>
    <row r="29" spans="2:15" x14ac:dyDescent="0.25">
      <c r="B29" s="90"/>
      <c r="C29" s="91"/>
      <c r="D29" s="41"/>
      <c r="E29" s="9"/>
      <c r="F29" s="10"/>
      <c r="G29" s="39"/>
      <c r="H29" s="37"/>
      <c r="I29" s="12" t="str">
        <f>IF(H29&gt;0,LEFT(TEXT(VLOOKUP($H29,'Prüfungen Studiengang'!$A$4:$E$1987,4,FALSE),0),45),"")</f>
        <v/>
      </c>
      <c r="J29" s="11"/>
      <c r="K29" s="13" t="str">
        <f>IF(J29&gt;0,LEFT(TEXT(VLOOKUP($J29,'Prüfungen Studiengang'!$A$4:$E$1987,2,FALSE),0)&amp;"/"&amp;TEXT(VLOOKUP($J29,'Prüfungen Studiengang'!$A$4:$E$1987,3,FALSE),0)&amp;"/"&amp;TEXT(VLOOKUP($J29,'Prüfungen Studiengang'!$A$4:$E$1987,4,FALSE),0),45),"")</f>
        <v/>
      </c>
      <c r="L29" s="41" t="s">
        <v>30</v>
      </c>
      <c r="M29" s="7" t="str">
        <f>IF(OR(J29="",L29="A",L29="B",L29="C",L29="D"),"",(VLOOKUP($J29,'Prüfungen Studiengang'!$A$4:$E$1987,5,FALSE)))</f>
        <v/>
      </c>
      <c r="N29" s="40"/>
      <c r="O29" s="2"/>
    </row>
    <row r="30" spans="2:15" x14ac:dyDescent="0.25">
      <c r="B30" s="90"/>
      <c r="C30" s="91"/>
      <c r="D30" s="41"/>
      <c r="E30" s="9"/>
      <c r="F30" s="10"/>
      <c r="G30" s="39"/>
      <c r="H30" s="37"/>
      <c r="I30" s="12" t="str">
        <f>IF(H30&gt;0,LEFT(TEXT(VLOOKUP($H30,'Prüfungen Studiengang'!$A$4:$E$1987,4,FALSE),0),45),"")</f>
        <v/>
      </c>
      <c r="J30" s="11"/>
      <c r="K30" s="13" t="str">
        <f>IF(J30&gt;0,LEFT(TEXT(VLOOKUP($J30,'Prüfungen Studiengang'!$A$4:$E$1987,2,FALSE),0)&amp;"/"&amp;TEXT(VLOOKUP($J30,'Prüfungen Studiengang'!$A$4:$E$1987,3,FALSE),0)&amp;"/"&amp;TEXT(VLOOKUP($J30,'Prüfungen Studiengang'!$A$4:$E$1987,4,FALSE),0),45),"")</f>
        <v/>
      </c>
      <c r="L30" s="41" t="s">
        <v>30</v>
      </c>
      <c r="M30" s="7" t="str">
        <f>IF(OR(J30="",L30="A",L30="B",L30="C",L30="D"),"",(VLOOKUP($J30,'Prüfungen Studiengang'!$A$4:$E$1987,5,FALSE)))</f>
        <v/>
      </c>
      <c r="N30" s="40"/>
      <c r="O30" s="2"/>
    </row>
    <row r="31" spans="2:15" x14ac:dyDescent="0.25">
      <c r="B31" s="90"/>
      <c r="C31" s="91"/>
      <c r="D31" s="41"/>
      <c r="E31" s="9"/>
      <c r="F31" s="10"/>
      <c r="G31" s="39"/>
      <c r="H31" s="37"/>
      <c r="I31" s="12" t="str">
        <f>IF(H31&gt;0,LEFT(TEXT(VLOOKUP($H31,'Prüfungen Studiengang'!$A$4:$E$1987,4,FALSE),0),45),"")</f>
        <v/>
      </c>
      <c r="J31" s="11"/>
      <c r="K31" s="13" t="str">
        <f>IF(J31&gt;0,LEFT(TEXT(VLOOKUP($J31,'Prüfungen Studiengang'!$A$4:$E$1987,2,FALSE),0)&amp;"/"&amp;TEXT(VLOOKUP($J31,'Prüfungen Studiengang'!$A$4:$E$1987,3,FALSE),0)&amp;"/"&amp;TEXT(VLOOKUP($J31,'Prüfungen Studiengang'!$A$4:$E$1987,4,FALSE),0),45),"")</f>
        <v/>
      </c>
      <c r="L31" s="41" t="s">
        <v>30</v>
      </c>
      <c r="M31" s="7" t="str">
        <f>IF(OR(J31="",L31="A",L31="B",L31="C",L31="D"),"",(VLOOKUP($J31,'Prüfungen Studiengang'!$A$4:$E$1987,5,FALSE)))</f>
        <v/>
      </c>
      <c r="N31" s="40"/>
      <c r="O31" s="2"/>
    </row>
    <row r="32" spans="2:15" x14ac:dyDescent="0.25">
      <c r="B32" s="90"/>
      <c r="C32" s="91"/>
      <c r="D32" s="41"/>
      <c r="E32" s="9"/>
      <c r="F32" s="10"/>
      <c r="G32" s="39"/>
      <c r="H32" s="37"/>
      <c r="I32" s="12" t="str">
        <f>IF(H32&gt;0,LEFT(TEXT(VLOOKUP($H32,'Prüfungen Studiengang'!$A$4:$E$1987,4,FALSE),0),45),"")</f>
        <v/>
      </c>
      <c r="J32" s="11"/>
      <c r="K32" s="13" t="str">
        <f>IF(J32&gt;0,LEFT(TEXT(VLOOKUP($J32,'Prüfungen Studiengang'!$A$4:$E$1987,2,FALSE),0)&amp;"/"&amp;TEXT(VLOOKUP($J32,'Prüfungen Studiengang'!$A$4:$E$1987,3,FALSE),0)&amp;"/"&amp;TEXT(VLOOKUP($J32,'Prüfungen Studiengang'!$A$4:$E$1987,4,FALSE),0),45),"")</f>
        <v/>
      </c>
      <c r="L32" s="41" t="s">
        <v>30</v>
      </c>
      <c r="M32" s="7" t="str">
        <f>IF(OR(J32="",L32="A",L32="B",L32="C",L32="D"),"",(VLOOKUP($J32,'Prüfungen Studiengang'!$A$4:$E$1987,5,FALSE)))</f>
        <v/>
      </c>
      <c r="N32" s="40"/>
      <c r="O32" s="2"/>
    </row>
    <row r="33" spans="2:15" x14ac:dyDescent="0.25">
      <c r="B33" s="90"/>
      <c r="C33" s="91"/>
      <c r="D33" s="41"/>
      <c r="E33" s="9"/>
      <c r="F33" s="10"/>
      <c r="G33" s="39"/>
      <c r="H33" s="37"/>
      <c r="I33" s="12" t="str">
        <f>IF(H33&gt;0,LEFT(TEXT(VLOOKUP($H33,'Prüfungen Studiengang'!$A$4:$E$1987,4,FALSE),0),45),"")</f>
        <v/>
      </c>
      <c r="J33" s="11"/>
      <c r="K33" s="13" t="str">
        <f>IF(J33&gt;0,LEFT(TEXT(VLOOKUP($J33,'Prüfungen Studiengang'!$A$4:$E$1987,2,FALSE),0)&amp;"/"&amp;TEXT(VLOOKUP($J33,'Prüfungen Studiengang'!$A$4:$E$1987,3,FALSE),0)&amp;"/"&amp;TEXT(VLOOKUP($J33,'Prüfungen Studiengang'!$A$4:$E$1987,4,FALSE),0),45),"")</f>
        <v/>
      </c>
      <c r="L33" s="41" t="s">
        <v>30</v>
      </c>
      <c r="M33" s="7" t="str">
        <f>IF(OR(J33="",L33="A",L33="B",L33="C",L33="D"),"",(VLOOKUP($J33,'Prüfungen Studiengang'!$A$4:$E$1987,5,FALSE)))</f>
        <v/>
      </c>
      <c r="N33" s="40"/>
      <c r="O33" s="2"/>
    </row>
    <row r="34" spans="2:15" x14ac:dyDescent="0.25">
      <c r="B34" s="90"/>
      <c r="C34" s="91"/>
      <c r="D34" s="41"/>
      <c r="E34" s="9"/>
      <c r="F34" s="10"/>
      <c r="G34" s="39"/>
      <c r="H34" s="37"/>
      <c r="I34" s="12" t="str">
        <f>IF(H34&gt;0,LEFT(TEXT(VLOOKUP($H34,'Prüfungen Studiengang'!$A$4:$E$1987,4,FALSE),0),45),"")</f>
        <v/>
      </c>
      <c r="J34" s="11"/>
      <c r="K34" s="13" t="str">
        <f>IF(J34&gt;0,LEFT(TEXT(VLOOKUP($J34,'Prüfungen Studiengang'!$A$4:$E$1987,2,FALSE),0)&amp;"/"&amp;TEXT(VLOOKUP($J34,'Prüfungen Studiengang'!$A$4:$E$1987,3,FALSE),0)&amp;"/"&amp;TEXT(VLOOKUP($J34,'Prüfungen Studiengang'!$A$4:$E$1987,4,FALSE),0),45),"")</f>
        <v/>
      </c>
      <c r="L34" s="41" t="s">
        <v>30</v>
      </c>
      <c r="M34" s="7" t="str">
        <f>IF(OR(J34="",L34="A",L34="B",L34="C",L34="D"),"",(VLOOKUP($J34,'Prüfungen Studiengang'!$A$4:$E$1987,5,FALSE)))</f>
        <v/>
      </c>
      <c r="N34" s="40"/>
      <c r="O34" s="2"/>
    </row>
    <row r="35" spans="2:15" x14ac:dyDescent="0.25">
      <c r="B35" s="90"/>
      <c r="C35" s="91"/>
      <c r="D35" s="41"/>
      <c r="E35" s="9"/>
      <c r="F35" s="10"/>
      <c r="G35" s="39"/>
      <c r="H35" s="37"/>
      <c r="I35" s="12" t="str">
        <f>IF(H35&gt;0,LEFT(TEXT(VLOOKUP($H35,'Prüfungen Studiengang'!$A$4:$E$1987,4,FALSE),0),45),"")</f>
        <v/>
      </c>
      <c r="J35" s="11"/>
      <c r="K35" s="13" t="str">
        <f>IF(J35&gt;0,LEFT(TEXT(VLOOKUP($J35,'Prüfungen Studiengang'!$A$4:$E$1987,2,FALSE),0)&amp;"/"&amp;TEXT(VLOOKUP($J35,'Prüfungen Studiengang'!$A$4:$E$1987,3,FALSE),0)&amp;"/"&amp;TEXT(VLOOKUP($J35,'Prüfungen Studiengang'!$A$4:$E$1987,4,FALSE),0),45),"")</f>
        <v/>
      </c>
      <c r="L35" s="41" t="s">
        <v>30</v>
      </c>
      <c r="M35" s="7" t="str">
        <f>IF(OR(J35="",L35="A",L35="B",L35="C",L35="D"),"",(VLOOKUP($J35,'Prüfungen Studiengang'!$A$4:$E$1987,5,FALSE)))</f>
        <v/>
      </c>
      <c r="N35" s="40"/>
      <c r="O35" s="2"/>
    </row>
    <row r="36" spans="2:15" x14ac:dyDescent="0.25">
      <c r="B36" s="90"/>
      <c r="C36" s="91"/>
      <c r="D36" s="41"/>
      <c r="E36" s="9"/>
      <c r="F36" s="10"/>
      <c r="G36" s="39"/>
      <c r="H36" s="37"/>
      <c r="I36" s="12" t="str">
        <f>IF(H36&gt;0,LEFT(TEXT(VLOOKUP($H36,'Prüfungen Studiengang'!$A$4:$E$1987,4,FALSE),0),45),"")</f>
        <v/>
      </c>
      <c r="J36" s="11"/>
      <c r="K36" s="13" t="str">
        <f>IF(J36&gt;0,LEFT(TEXT(VLOOKUP($J36,'Prüfungen Studiengang'!$A$4:$E$1987,2,FALSE),0)&amp;"/"&amp;TEXT(VLOOKUP($J36,'Prüfungen Studiengang'!$A$4:$E$1987,3,FALSE),0)&amp;"/"&amp;TEXT(VLOOKUP($J36,'Prüfungen Studiengang'!$A$4:$E$1987,4,FALSE),0),45),"")</f>
        <v/>
      </c>
      <c r="L36" s="41" t="s">
        <v>30</v>
      </c>
      <c r="M36" s="7" t="str">
        <f>IF(OR(J36="",L36="A",L36="B",L36="C",L36="D"),"",(VLOOKUP($J36,'Prüfungen Studiengang'!$A$4:$E$1987,5,FALSE)))</f>
        <v/>
      </c>
      <c r="N36" s="40"/>
      <c r="O36" s="2"/>
    </row>
    <row r="37" spans="2:15" x14ac:dyDescent="0.25">
      <c r="B37" s="90"/>
      <c r="C37" s="91"/>
      <c r="D37" s="41"/>
      <c r="E37" s="9"/>
      <c r="F37" s="10"/>
      <c r="G37" s="39"/>
      <c r="H37" s="37"/>
      <c r="I37" s="12" t="str">
        <f>IF(H37&gt;0,LEFT(TEXT(VLOOKUP($H37,'Prüfungen Studiengang'!$A$4:$E$1987,4,FALSE),0),45),"")</f>
        <v/>
      </c>
      <c r="J37" s="11"/>
      <c r="K37" s="13" t="str">
        <f>IF(J37&gt;0,LEFT(TEXT(VLOOKUP($J37,'Prüfungen Studiengang'!$A$4:$E$1987,2,FALSE),0)&amp;"/"&amp;TEXT(VLOOKUP($J37,'Prüfungen Studiengang'!$A$4:$E$1987,3,FALSE),0)&amp;"/"&amp;TEXT(VLOOKUP($J37,'Prüfungen Studiengang'!$A$4:$E$1987,4,FALSE),0),45),"")</f>
        <v/>
      </c>
      <c r="L37" s="41" t="s">
        <v>30</v>
      </c>
      <c r="M37" s="7" t="str">
        <f>IF(OR(J37="",L37="A",L37="B",L37="C",L37="D"),"",(VLOOKUP($J37,'Prüfungen Studiengang'!$A$4:$E$1987,5,FALSE)))</f>
        <v/>
      </c>
      <c r="N37" s="40"/>
      <c r="O37" s="2"/>
    </row>
    <row r="38" spans="2:15" x14ac:dyDescent="0.25">
      <c r="B38" s="90"/>
      <c r="C38" s="91"/>
      <c r="D38" s="41"/>
      <c r="E38" s="9"/>
      <c r="F38" s="10"/>
      <c r="G38" s="39"/>
      <c r="H38" s="37"/>
      <c r="I38" s="12" t="str">
        <f>IF(H38&gt;0,LEFT(TEXT(VLOOKUP($H38,'Prüfungen Studiengang'!$A$4:$E$1987,4,FALSE),0),45),"")</f>
        <v/>
      </c>
      <c r="J38" s="11"/>
      <c r="K38" s="13" t="str">
        <f>IF(J38&gt;0,LEFT(TEXT(VLOOKUP($J38,'Prüfungen Studiengang'!$A$4:$E$1987,2,FALSE),0)&amp;"/"&amp;TEXT(VLOOKUP($J38,'Prüfungen Studiengang'!$A$4:$E$1987,3,FALSE),0)&amp;"/"&amp;TEXT(VLOOKUP($J38,'Prüfungen Studiengang'!$A$4:$E$1987,4,FALSE),0),45),"")</f>
        <v/>
      </c>
      <c r="L38" s="41" t="s">
        <v>30</v>
      </c>
      <c r="M38" s="7" t="str">
        <f>IF(OR(J38="",L38="A",L38="B",L38="C",L38="D"),"",(VLOOKUP($J38,'Prüfungen Studiengang'!$A$4:$E$1987,5,FALSE)))</f>
        <v/>
      </c>
      <c r="N38" s="40"/>
      <c r="O38" s="2"/>
    </row>
    <row r="39" spans="2:15" x14ac:dyDescent="0.25">
      <c r="B39" s="90"/>
      <c r="C39" s="91"/>
      <c r="D39" s="41"/>
      <c r="E39" s="9"/>
      <c r="F39" s="10"/>
      <c r="G39" s="39"/>
      <c r="H39" s="37"/>
      <c r="I39" s="12" t="str">
        <f>IF(H39&gt;0,LEFT(TEXT(VLOOKUP($H39,'Prüfungen Studiengang'!$A$4:$E$1987,4,FALSE),0),45),"")</f>
        <v/>
      </c>
      <c r="J39" s="11"/>
      <c r="K39" s="13" t="str">
        <f>IF(J39&gt;0,LEFT(TEXT(VLOOKUP($J39,'Prüfungen Studiengang'!$A$4:$E$1987,2,FALSE),0)&amp;"/"&amp;TEXT(VLOOKUP($J39,'Prüfungen Studiengang'!$A$4:$E$1987,3,FALSE),0)&amp;"/"&amp;TEXT(VLOOKUP($J39,'Prüfungen Studiengang'!$A$4:$E$1987,4,FALSE),0),45),"")</f>
        <v/>
      </c>
      <c r="L39" s="41" t="s">
        <v>30</v>
      </c>
      <c r="M39" s="7" t="str">
        <f>IF(OR(J39="",L39="A",L39="B",L39="C",L39="D"),"",(VLOOKUP($J39,'Prüfungen Studiengang'!$A$4:$E$1987,5,FALSE)))</f>
        <v/>
      </c>
      <c r="N39" s="40"/>
      <c r="O39" s="2"/>
    </row>
    <row r="40" spans="2:15" x14ac:dyDescent="0.25">
      <c r="B40" s="90"/>
      <c r="C40" s="91"/>
      <c r="D40" s="41"/>
      <c r="E40" s="9"/>
      <c r="F40" s="10"/>
      <c r="G40" s="39"/>
      <c r="H40" s="37"/>
      <c r="I40" s="12" t="str">
        <f>IF(H40&gt;0,LEFT(TEXT(VLOOKUP($H40,'Prüfungen Studiengang'!$A$4:$E$1987,4,FALSE),0),45),"")</f>
        <v/>
      </c>
      <c r="J40" s="11"/>
      <c r="K40" s="13" t="str">
        <f>IF(J40&gt;0,LEFT(TEXT(VLOOKUP($J40,'Prüfungen Studiengang'!$A$4:$E$1987,2,FALSE),0)&amp;"/"&amp;TEXT(VLOOKUP($J40,'Prüfungen Studiengang'!$A$4:$E$1987,3,FALSE),0)&amp;"/"&amp;TEXT(VLOOKUP($J40,'Prüfungen Studiengang'!$A$4:$E$1987,4,FALSE),0),45),"")</f>
        <v/>
      </c>
      <c r="L40" s="41" t="s">
        <v>30</v>
      </c>
      <c r="M40" s="7" t="str">
        <f>IF(OR(J40="",L40="A",L40="B",L40="C",L40="D"),"",(VLOOKUP($J40,'Prüfungen Studiengang'!$A$4:$E$1987,5,FALSE)))</f>
        <v/>
      </c>
      <c r="N40" s="40"/>
      <c r="O40" s="2"/>
    </row>
    <row r="41" spans="2:15" x14ac:dyDescent="0.25">
      <c r="B41" s="90"/>
      <c r="C41" s="91"/>
      <c r="D41" s="41"/>
      <c r="E41" s="9"/>
      <c r="F41" s="10"/>
      <c r="G41" s="39"/>
      <c r="H41" s="37"/>
      <c r="I41" s="12" t="str">
        <f>IF(H41&gt;0,LEFT(TEXT(VLOOKUP($H41,'Prüfungen Studiengang'!$A$4:$E$1987,4,FALSE),0),45),"")</f>
        <v/>
      </c>
      <c r="J41" s="11"/>
      <c r="K41" s="13" t="str">
        <f>IF(J41&gt;0,LEFT(TEXT(VLOOKUP($J41,'Prüfungen Studiengang'!$A$4:$E$1987,2,FALSE),0)&amp;"/"&amp;TEXT(VLOOKUP($J41,'Prüfungen Studiengang'!$A$4:$E$1987,3,FALSE),0)&amp;"/"&amp;TEXT(VLOOKUP($J41,'Prüfungen Studiengang'!$A$4:$E$1987,4,FALSE),0),45),"")</f>
        <v/>
      </c>
      <c r="L41" s="41" t="s">
        <v>30</v>
      </c>
      <c r="M41" s="7" t="str">
        <f>IF(OR(J41="",L41="A",L41="B",L41="C",L41="D"),"",(VLOOKUP($J41,'Prüfungen Studiengang'!$A$4:$E$1987,5,FALSE)))</f>
        <v/>
      </c>
      <c r="N41" s="40"/>
      <c r="O41" s="2"/>
    </row>
    <row r="42" spans="2:15" ht="16.5" thickBot="1" x14ac:dyDescent="0.3">
      <c r="B42" s="90"/>
      <c r="C42" s="91"/>
      <c r="D42" s="41"/>
      <c r="E42" s="9"/>
      <c r="F42" s="10"/>
      <c r="G42" s="39"/>
      <c r="H42" s="37"/>
      <c r="I42" s="12" t="str">
        <f>IF(H42&gt;0,LEFT(TEXT(VLOOKUP($H42,'Prüfungen Studiengang'!$A$4:$E$1987,4,FALSE),0),45),"")</f>
        <v/>
      </c>
      <c r="J42" s="11"/>
      <c r="K42" s="13" t="str">
        <f>IF(J42&gt;0,LEFT(TEXT(VLOOKUP($J42,'Prüfungen Studiengang'!$A$4:$E$1987,2,FALSE),0)&amp;"/"&amp;TEXT(VLOOKUP($J42,'Prüfungen Studiengang'!$A$4:$E$1987,3,FALSE),0)&amp;"/"&amp;TEXT(VLOOKUP($J42,'Prüfungen Studiengang'!$A$4:$E$1987,4,FALSE),0),45),"")</f>
        <v/>
      </c>
      <c r="L42" s="41" t="s">
        <v>30</v>
      </c>
      <c r="M42" s="7" t="str">
        <f>IF(OR(J42="",L42="A",L42="B",L42="C",L42="D"),"",(VLOOKUP($J42,'Prüfungen Studiengang'!$A$4:$E$1987,5,FALSE)))</f>
        <v/>
      </c>
      <c r="N42" s="40"/>
      <c r="O42" s="2"/>
    </row>
    <row r="43" spans="2:15" ht="33.75" customHeight="1" x14ac:dyDescent="0.25">
      <c r="B43" s="120" t="s">
        <v>38</v>
      </c>
      <c r="C43" s="121"/>
      <c r="D43" s="121"/>
      <c r="E43" s="121"/>
      <c r="F43" s="121"/>
      <c r="G43" s="121"/>
      <c r="H43" s="121"/>
      <c r="I43" s="122"/>
      <c r="J43" s="130" t="s">
        <v>5</v>
      </c>
      <c r="K43" s="131"/>
      <c r="L43" s="131"/>
      <c r="M43" s="24">
        <f>SUMIF($L$11:$L$42,"Ja",$M$11:$M$42)</f>
        <v>0</v>
      </c>
      <c r="N43" s="132" t="s">
        <v>28</v>
      </c>
      <c r="O43" s="133"/>
    </row>
    <row r="44" spans="2:15" ht="30" customHeight="1" x14ac:dyDescent="0.25">
      <c r="B44" s="123"/>
      <c r="C44" s="124"/>
      <c r="D44" s="124"/>
      <c r="E44" s="124"/>
      <c r="F44" s="124"/>
      <c r="G44" s="124"/>
      <c r="H44" s="124"/>
      <c r="I44" s="125"/>
      <c r="J44" s="112" t="s">
        <v>35</v>
      </c>
      <c r="K44" s="113"/>
      <c r="L44" s="114" t="str">
        <f>IF(M43*7/210&lt;0.5,"Bewerbung/Einschreibung in das 1. Fachsemester möglich.",IF(M43*7/210&lt;1.5,"Bewerbung/Einschreibung in das 2. Fachsemester möglich.",IF(M43*7/210&lt;2.5,"Bewerbung/Einschreibung in das 3. Fachsemester möglich.",IF(M43*7/210&lt;3.5,"Bewerbung/Einschreibung in das 4. Fachsemester möglich.",IF(M43*7/210&lt;4.5,"Bewerbung/Einschreibung in das 5. Fachsemester möglich.",IF(M43*7/210&lt;5.5,"Bewerbung/Einschreibung in das 6. Fachsemester möglich.",IF(M43*7/210&lt;6.5,"Bewerbung/Einschreibung in das 7. Fachsemester möglich.")))))))</f>
        <v>Bewerbung/Einschreibung in das 1. Fachsemester möglich.</v>
      </c>
      <c r="M44" s="115"/>
      <c r="N44" s="115"/>
      <c r="O44" s="116"/>
    </row>
    <row r="45" spans="2:15" ht="24.75" customHeight="1" thickBot="1" x14ac:dyDescent="0.3">
      <c r="B45" s="105" t="s">
        <v>142</v>
      </c>
      <c r="C45" s="106"/>
      <c r="D45" s="106"/>
      <c r="E45" s="106"/>
      <c r="F45" s="106"/>
      <c r="G45" s="106"/>
      <c r="H45" s="106"/>
      <c r="I45" s="107"/>
      <c r="J45" s="128" t="str">
        <f>+TEXT(M43,"0")&amp;" x "&amp;TEXT(O7,"0")&amp;" : "&amp;TEXT(O7*30,"000")&amp;" = "&amp;TEXT(M43/30,"0,0")&amp;" Semester"</f>
        <v>0 x 7 : 210 = 0,0 Semester</v>
      </c>
      <c r="K45" s="129"/>
      <c r="L45" s="117"/>
      <c r="M45" s="118"/>
      <c r="N45" s="118"/>
      <c r="O45" s="119"/>
    </row>
    <row r="46" spans="2:15" ht="12.6" customHeight="1" x14ac:dyDescent="0.25">
      <c r="B46" s="25"/>
      <c r="E46" s="25"/>
      <c r="F46" s="25"/>
      <c r="G46" s="25"/>
      <c r="H46" s="25"/>
      <c r="I46" s="25"/>
      <c r="J46" s="22"/>
      <c r="K46" s="22"/>
      <c r="L46" s="21"/>
      <c r="M46" s="21"/>
      <c r="N46" s="21"/>
      <c r="O46" s="21"/>
    </row>
    <row r="47" spans="2:15" ht="15" customHeight="1" x14ac:dyDescent="0.25">
      <c r="B47" s="30" t="s">
        <v>54</v>
      </c>
      <c r="C47" s="30"/>
      <c r="D47" s="30"/>
      <c r="E47" s="30"/>
      <c r="F47" s="100" t="s">
        <v>43</v>
      </c>
      <c r="G47" s="100"/>
      <c r="H47" s="100"/>
      <c r="I47" s="100"/>
      <c r="J47" s="100" t="s">
        <v>44</v>
      </c>
      <c r="K47" s="100"/>
      <c r="L47" s="100"/>
      <c r="M47" s="100"/>
      <c r="N47" s="100"/>
      <c r="O47" s="30"/>
    </row>
    <row r="48" spans="2:15" ht="15" customHeight="1" x14ac:dyDescent="0.25">
      <c r="B48" s="30"/>
      <c r="C48" s="30"/>
      <c r="D48" s="30"/>
      <c r="E48" s="30"/>
      <c r="F48" s="100" t="s">
        <v>45</v>
      </c>
      <c r="G48" s="100"/>
      <c r="H48" s="100"/>
      <c r="I48" s="100"/>
      <c r="J48" s="100" t="s">
        <v>46</v>
      </c>
      <c r="K48" s="100"/>
      <c r="L48" s="100"/>
      <c r="M48" s="100"/>
      <c r="N48" s="100"/>
      <c r="O48" s="30"/>
    </row>
    <row r="49" spans="2:15" ht="7.5" customHeight="1" x14ac:dyDescent="0.25">
      <c r="O49" s="30"/>
    </row>
    <row r="50" spans="2:15" ht="15" customHeight="1" x14ac:dyDescent="0.25">
      <c r="B50" s="100" t="s">
        <v>55</v>
      </c>
      <c r="C50" s="100"/>
      <c r="D50" s="100"/>
      <c r="F50" s="29"/>
      <c r="G50" s="29"/>
      <c r="H50" s="29"/>
      <c r="I50" s="29"/>
      <c r="J50" s="29"/>
      <c r="K50" s="29"/>
      <c r="L50" s="29"/>
      <c r="M50" s="29"/>
      <c r="N50" s="29"/>
      <c r="O50" s="30"/>
    </row>
    <row r="51" spans="2:15" ht="15" customHeight="1" x14ac:dyDescent="0.25">
      <c r="B51" t="s">
        <v>50</v>
      </c>
      <c r="C51" s="109" t="s">
        <v>51</v>
      </c>
      <c r="D51" s="109"/>
      <c r="E51" s="110" t="s">
        <v>73</v>
      </c>
      <c r="F51" s="110"/>
      <c r="G51" s="60" t="s">
        <v>74</v>
      </c>
      <c r="O51" s="30"/>
    </row>
    <row r="52" spans="2:15" ht="15" customHeight="1" x14ac:dyDescent="0.25">
      <c r="O52" s="61"/>
    </row>
    <row r="53" spans="2:15" ht="15" customHeight="1" x14ac:dyDescent="0.25">
      <c r="B53" s="30" t="s">
        <v>56</v>
      </c>
      <c r="C53" s="30"/>
      <c r="D53" s="30"/>
      <c r="E53" s="29"/>
      <c r="F53" s="29"/>
      <c r="G53" s="29"/>
      <c r="H53" s="29"/>
      <c r="I53" s="29"/>
      <c r="J53" s="29"/>
      <c r="K53" s="29"/>
      <c r="O53" s="29"/>
    </row>
    <row r="54" spans="2:15" ht="15" customHeight="1" x14ac:dyDescent="0.25">
      <c r="B54" s="63" t="s">
        <v>6</v>
      </c>
      <c r="C54" s="63"/>
      <c r="D54" s="63"/>
      <c r="E54" s="63"/>
      <c r="F54" s="63"/>
      <c r="G54" s="63"/>
      <c r="H54" s="63"/>
      <c r="I54" s="63" t="s">
        <v>18</v>
      </c>
      <c r="J54" s="63"/>
      <c r="K54" s="63"/>
      <c r="L54" s="4"/>
      <c r="M54" s="4"/>
      <c r="N54" s="4"/>
    </row>
    <row r="55" spans="2:15" ht="15" customHeight="1" x14ac:dyDescent="0.25">
      <c r="B55" s="104" t="s">
        <v>7</v>
      </c>
      <c r="C55" s="104"/>
      <c r="D55" s="104"/>
      <c r="E55" s="104"/>
      <c r="F55" s="104"/>
      <c r="G55" s="104"/>
      <c r="H55" s="104"/>
      <c r="I55" s="104" t="s">
        <v>8</v>
      </c>
      <c r="J55" s="104"/>
      <c r="K55" s="104"/>
    </row>
    <row r="56" spans="2:15" ht="15" customHeight="1" x14ac:dyDescent="0.25">
      <c r="C56" s="53"/>
      <c r="D56" s="53"/>
      <c r="E56" s="53"/>
      <c r="F56" s="52"/>
      <c r="O56" s="4"/>
    </row>
    <row r="57" spans="2:15" x14ac:dyDescent="0.25">
      <c r="B57" s="3" t="s">
        <v>36</v>
      </c>
      <c r="C57" s="3"/>
      <c r="D57" s="3"/>
      <c r="E57" s="4"/>
      <c r="F57" s="4"/>
    </row>
    <row r="59" spans="2:15" ht="27" x14ac:dyDescent="0.25">
      <c r="B59" s="23" t="s">
        <v>0</v>
      </c>
      <c r="C59" s="23" t="s">
        <v>37</v>
      </c>
      <c r="D59" s="108" t="s">
        <v>23</v>
      </c>
      <c r="E59" s="108"/>
      <c r="F59" s="108"/>
      <c r="G59" s="108"/>
      <c r="H59" s="108"/>
      <c r="I59" s="108"/>
      <c r="J59" s="108"/>
      <c r="K59" s="108"/>
      <c r="L59" s="108"/>
      <c r="M59" s="108"/>
      <c r="N59" s="108"/>
      <c r="O59" s="108"/>
    </row>
    <row r="60" spans="2:15" x14ac:dyDescent="0.25">
      <c r="B60" s="28"/>
      <c r="C60" s="28"/>
      <c r="D60" s="83"/>
      <c r="E60" s="84"/>
      <c r="F60" s="84"/>
      <c r="G60" s="84"/>
      <c r="H60" s="84"/>
      <c r="I60" s="84"/>
      <c r="J60" s="84"/>
      <c r="K60" s="84"/>
      <c r="L60" s="84"/>
      <c r="M60" s="84"/>
      <c r="N60" s="84"/>
      <c r="O60" s="85"/>
    </row>
    <row r="61" spans="2:15" x14ac:dyDescent="0.25">
      <c r="B61" s="28"/>
      <c r="C61" s="28"/>
      <c r="D61" s="83"/>
      <c r="E61" s="84"/>
      <c r="F61" s="84"/>
      <c r="G61" s="84"/>
      <c r="H61" s="84"/>
      <c r="I61" s="84"/>
      <c r="J61" s="84"/>
      <c r="K61" s="84"/>
      <c r="L61" s="84"/>
      <c r="M61" s="84"/>
      <c r="N61" s="84"/>
      <c r="O61" s="85"/>
    </row>
    <row r="62" spans="2:15" x14ac:dyDescent="0.25">
      <c r="B62" s="28"/>
      <c r="C62" s="28"/>
      <c r="D62" s="83"/>
      <c r="E62" s="84"/>
      <c r="F62" s="84"/>
      <c r="G62" s="84"/>
      <c r="H62" s="84"/>
      <c r="I62" s="84"/>
      <c r="J62" s="84"/>
      <c r="K62" s="84"/>
      <c r="L62" s="84"/>
      <c r="M62" s="84"/>
      <c r="N62" s="84"/>
      <c r="O62" s="85"/>
    </row>
    <row r="63" spans="2:15" x14ac:dyDescent="0.25">
      <c r="B63" s="28"/>
      <c r="C63" s="28"/>
      <c r="D63" s="83"/>
      <c r="E63" s="84"/>
      <c r="F63" s="84"/>
      <c r="G63" s="84"/>
      <c r="H63" s="84"/>
      <c r="I63" s="84"/>
      <c r="J63" s="84"/>
      <c r="K63" s="84"/>
      <c r="L63" s="84"/>
      <c r="M63" s="84"/>
      <c r="N63" s="84"/>
      <c r="O63" s="85"/>
    </row>
    <row r="64" spans="2:15" x14ac:dyDescent="0.25">
      <c r="B64" s="28"/>
      <c r="C64" s="28"/>
      <c r="D64" s="83"/>
      <c r="E64" s="84"/>
      <c r="F64" s="84"/>
      <c r="G64" s="84"/>
      <c r="H64" s="84"/>
      <c r="I64" s="84"/>
      <c r="J64" s="84"/>
      <c r="K64" s="84"/>
      <c r="L64" s="84"/>
      <c r="M64" s="84"/>
      <c r="N64" s="84"/>
      <c r="O64" s="85"/>
    </row>
    <row r="65" spans="2:15" x14ac:dyDescent="0.25">
      <c r="B65" s="28"/>
      <c r="C65" s="28"/>
      <c r="D65" s="83"/>
      <c r="E65" s="84"/>
      <c r="F65" s="84"/>
      <c r="G65" s="84"/>
      <c r="H65" s="84"/>
      <c r="I65" s="84"/>
      <c r="J65" s="84"/>
      <c r="K65" s="84"/>
      <c r="L65" s="84"/>
      <c r="M65" s="84"/>
      <c r="N65" s="84"/>
      <c r="O65" s="85"/>
    </row>
    <row r="66" spans="2:15" x14ac:dyDescent="0.25">
      <c r="B66" s="28"/>
      <c r="C66" s="28"/>
      <c r="D66" s="83"/>
      <c r="E66" s="84"/>
      <c r="F66" s="84"/>
      <c r="G66" s="84"/>
      <c r="H66" s="84"/>
      <c r="I66" s="84"/>
      <c r="J66" s="84"/>
      <c r="K66" s="84"/>
      <c r="L66" s="84"/>
      <c r="M66" s="84"/>
      <c r="N66" s="84"/>
      <c r="O66" s="85"/>
    </row>
    <row r="67" spans="2:15" x14ac:dyDescent="0.25">
      <c r="B67" s="28"/>
      <c r="C67" s="28"/>
      <c r="D67" s="83"/>
      <c r="E67" s="84"/>
      <c r="F67" s="84"/>
      <c r="G67" s="84"/>
      <c r="H67" s="84"/>
      <c r="I67" s="84"/>
      <c r="J67" s="84"/>
      <c r="K67" s="84"/>
      <c r="L67" s="84"/>
      <c r="M67" s="84"/>
      <c r="N67" s="84"/>
      <c r="O67" s="85"/>
    </row>
    <row r="68" spans="2:15" x14ac:dyDescent="0.25">
      <c r="B68" s="28"/>
      <c r="C68" s="28"/>
      <c r="D68" s="83"/>
      <c r="E68" s="84"/>
      <c r="F68" s="84"/>
      <c r="G68" s="84"/>
      <c r="H68" s="84"/>
      <c r="I68" s="84"/>
      <c r="J68" s="84"/>
      <c r="K68" s="84"/>
      <c r="L68" s="84"/>
      <c r="M68" s="84"/>
      <c r="N68" s="84"/>
      <c r="O68" s="85"/>
    </row>
    <row r="69" spans="2:15" x14ac:dyDescent="0.25">
      <c r="B69" s="28"/>
      <c r="C69" s="28"/>
      <c r="D69" s="83"/>
      <c r="E69" s="84"/>
      <c r="F69" s="84"/>
      <c r="G69" s="84"/>
      <c r="H69" s="84"/>
      <c r="I69" s="84"/>
      <c r="J69" s="84"/>
      <c r="K69" s="84"/>
      <c r="L69" s="84"/>
      <c r="M69" s="84"/>
      <c r="N69" s="84"/>
      <c r="O69" s="85"/>
    </row>
    <row r="70" spans="2:15" x14ac:dyDescent="0.25">
      <c r="B70" s="28"/>
      <c r="C70" s="28"/>
      <c r="D70" s="83"/>
      <c r="E70" s="84"/>
      <c r="F70" s="84"/>
      <c r="G70" s="84"/>
      <c r="H70" s="84"/>
      <c r="I70" s="84"/>
      <c r="J70" s="84"/>
      <c r="K70" s="84"/>
      <c r="L70" s="84"/>
      <c r="M70" s="84"/>
      <c r="N70" s="84"/>
      <c r="O70" s="85"/>
    </row>
    <row r="71" spans="2:15" x14ac:dyDescent="0.25">
      <c r="B71" s="28"/>
      <c r="C71" s="28"/>
      <c r="D71" s="83"/>
      <c r="E71" s="84"/>
      <c r="F71" s="84"/>
      <c r="G71" s="84"/>
      <c r="H71" s="84"/>
      <c r="I71" s="84"/>
      <c r="J71" s="84"/>
      <c r="K71" s="84"/>
      <c r="L71" s="84"/>
      <c r="M71" s="84"/>
      <c r="N71" s="84"/>
      <c r="O71" s="85"/>
    </row>
    <row r="72" spans="2:15" x14ac:dyDescent="0.25">
      <c r="B72" s="28"/>
      <c r="C72" s="28"/>
      <c r="D72" s="83"/>
      <c r="E72" s="84"/>
      <c r="F72" s="84"/>
      <c r="G72" s="84"/>
      <c r="H72" s="84"/>
      <c r="I72" s="84"/>
      <c r="J72" s="84"/>
      <c r="K72" s="84"/>
      <c r="L72" s="84"/>
      <c r="M72" s="84"/>
      <c r="N72" s="84"/>
      <c r="O72" s="85"/>
    </row>
    <row r="73" spans="2:15" x14ac:dyDescent="0.25">
      <c r="B73" s="28"/>
      <c r="C73" s="28"/>
      <c r="D73" s="83"/>
      <c r="E73" s="84"/>
      <c r="F73" s="84"/>
      <c r="G73" s="84"/>
      <c r="H73" s="84"/>
      <c r="I73" s="84"/>
      <c r="J73" s="84"/>
      <c r="K73" s="84"/>
      <c r="L73" s="84"/>
      <c r="M73" s="84"/>
      <c r="N73" s="84"/>
      <c r="O73" s="85"/>
    </row>
    <row r="74" spans="2:15" x14ac:dyDescent="0.25">
      <c r="B74" s="28"/>
      <c r="C74" s="28"/>
      <c r="D74" s="83"/>
      <c r="E74" s="84"/>
      <c r="F74" s="84"/>
      <c r="G74" s="84"/>
      <c r="H74" s="84"/>
      <c r="I74" s="84"/>
      <c r="J74" s="84"/>
      <c r="K74" s="84"/>
      <c r="L74" s="84"/>
      <c r="M74" s="84"/>
      <c r="N74" s="84"/>
      <c r="O74" s="85"/>
    </row>
    <row r="75" spans="2:15" x14ac:dyDescent="0.25">
      <c r="B75" s="28"/>
      <c r="C75" s="28"/>
      <c r="D75" s="83"/>
      <c r="E75" s="84"/>
      <c r="F75" s="84"/>
      <c r="G75" s="84"/>
      <c r="H75" s="84"/>
      <c r="I75" s="84"/>
      <c r="J75" s="84"/>
      <c r="K75" s="84"/>
      <c r="L75" s="84"/>
      <c r="M75" s="84"/>
      <c r="N75" s="84"/>
      <c r="O75" s="85"/>
    </row>
    <row r="76" spans="2:15" x14ac:dyDescent="0.25">
      <c r="B76" s="28"/>
      <c r="C76" s="28"/>
      <c r="D76" s="83"/>
      <c r="E76" s="84"/>
      <c r="F76" s="84"/>
      <c r="G76" s="84"/>
      <c r="H76" s="84"/>
      <c r="I76" s="84"/>
      <c r="J76" s="84"/>
      <c r="K76" s="84"/>
      <c r="L76" s="84"/>
      <c r="M76" s="84"/>
      <c r="N76" s="84"/>
      <c r="O76" s="85"/>
    </row>
    <row r="77" spans="2:15" hidden="1" x14ac:dyDescent="0.25">
      <c r="B77" s="28"/>
      <c r="C77" s="28"/>
      <c r="D77" s="83"/>
      <c r="E77" s="84"/>
      <c r="F77" s="84"/>
      <c r="G77" s="84"/>
      <c r="H77" s="84"/>
      <c r="I77" s="84"/>
      <c r="J77" s="84"/>
      <c r="K77" s="84"/>
      <c r="L77" s="84"/>
      <c r="M77" s="84"/>
      <c r="N77" s="84"/>
      <c r="O77" s="85"/>
    </row>
    <row r="78" spans="2:15" x14ac:dyDescent="0.25">
      <c r="B78" s="26"/>
      <c r="C78" s="26"/>
      <c r="D78" s="26"/>
      <c r="E78" s="27"/>
      <c r="F78" s="27"/>
      <c r="G78" s="27"/>
      <c r="H78" s="27"/>
      <c r="I78" s="27"/>
      <c r="J78" s="27"/>
      <c r="K78" s="27"/>
      <c r="L78" s="27"/>
      <c r="M78" s="27"/>
      <c r="N78" s="27"/>
      <c r="O78" s="27"/>
    </row>
    <row r="79" spans="2:15" x14ac:dyDescent="0.25">
      <c r="B79" s="5" t="s">
        <v>33</v>
      </c>
      <c r="C79" s="5"/>
      <c r="D79" s="5"/>
      <c r="E79" s="5"/>
      <c r="F79" s="5"/>
      <c r="G79" s="5"/>
      <c r="H79" s="5"/>
      <c r="I79" s="5"/>
      <c r="J79" s="5"/>
      <c r="K79" s="5"/>
      <c r="L79" s="5"/>
      <c r="M79" s="5"/>
      <c r="N79" s="5"/>
      <c r="O79" s="5"/>
    </row>
    <row r="80" spans="2:15" x14ac:dyDescent="0.25">
      <c r="B80" s="5"/>
      <c r="C80" s="5"/>
      <c r="D80" s="5"/>
      <c r="E80" s="5"/>
      <c r="F80" s="5"/>
      <c r="G80" s="5"/>
      <c r="H80" s="5"/>
      <c r="I80" s="5"/>
      <c r="J80" s="5"/>
      <c r="K80" s="5"/>
      <c r="L80" s="5"/>
      <c r="M80" s="5"/>
      <c r="N80" s="5"/>
      <c r="O80" s="5"/>
    </row>
    <row r="81" spans="2:15" s="18" customFormat="1" x14ac:dyDescent="0.25">
      <c r="B81" s="103" t="s">
        <v>75</v>
      </c>
      <c r="C81" s="103"/>
      <c r="D81" s="103"/>
      <c r="E81" s="103"/>
      <c r="F81" s="103"/>
      <c r="G81" s="103"/>
      <c r="H81" s="103"/>
      <c r="I81" s="103"/>
      <c r="J81" s="103"/>
      <c r="K81" s="103"/>
      <c r="L81" s="103"/>
      <c r="M81" s="103"/>
      <c r="N81" s="103"/>
      <c r="O81" s="103"/>
    </row>
    <row r="82" spans="2:15" x14ac:dyDescent="0.25">
      <c r="B82" s="103"/>
      <c r="C82" s="103"/>
      <c r="D82" s="103"/>
      <c r="E82" s="103"/>
      <c r="F82" s="103"/>
      <c r="G82" s="103"/>
      <c r="H82" s="103"/>
      <c r="I82" s="103"/>
      <c r="J82" s="103"/>
      <c r="K82" s="103"/>
      <c r="L82" s="103"/>
      <c r="M82" s="103"/>
      <c r="N82" s="103"/>
      <c r="O82" s="103"/>
    </row>
    <row r="83" spans="2:15" x14ac:dyDescent="0.25">
      <c r="B83" s="19"/>
      <c r="C83" s="19"/>
      <c r="D83" s="51"/>
      <c r="E83" s="19"/>
      <c r="F83" s="19"/>
      <c r="G83" s="19"/>
      <c r="H83" s="19"/>
      <c r="I83" s="19"/>
      <c r="J83" s="19"/>
      <c r="K83" s="19"/>
      <c r="L83" s="19"/>
      <c r="M83" s="19"/>
      <c r="N83" s="19"/>
      <c r="O83" s="19"/>
    </row>
    <row r="84" spans="2:15" x14ac:dyDescent="0.25">
      <c r="B84" s="6" t="s">
        <v>34</v>
      </c>
      <c r="C84" s="6"/>
      <c r="D84" s="6"/>
      <c r="E84" s="5"/>
      <c r="F84" s="5"/>
      <c r="G84" s="5"/>
      <c r="H84" s="5"/>
      <c r="I84" s="5"/>
      <c r="J84" s="5"/>
      <c r="K84" s="5"/>
      <c r="L84" s="5"/>
      <c r="M84" s="5"/>
      <c r="N84" s="5"/>
      <c r="O84" s="5"/>
    </row>
    <row r="85" spans="2:15" ht="15.75" customHeight="1" x14ac:dyDescent="0.25">
      <c r="B85" s="111" t="s">
        <v>47</v>
      </c>
      <c r="C85" s="111"/>
      <c r="D85" s="111"/>
      <c r="E85" s="111"/>
      <c r="F85" s="111"/>
      <c r="G85" s="111"/>
      <c r="H85" s="111"/>
      <c r="I85" s="111"/>
      <c r="J85" s="111"/>
      <c r="K85" s="111"/>
      <c r="L85" s="111"/>
      <c r="M85" s="111"/>
      <c r="N85" s="111"/>
      <c r="O85" s="111"/>
    </row>
    <row r="86" spans="2:15" x14ac:dyDescent="0.25">
      <c r="B86" s="111"/>
      <c r="C86" s="111"/>
      <c r="D86" s="111"/>
      <c r="E86" s="111"/>
      <c r="F86" s="111"/>
      <c r="G86" s="111"/>
      <c r="H86" s="111"/>
      <c r="I86" s="111"/>
      <c r="J86" s="111"/>
      <c r="K86" s="111"/>
      <c r="L86" s="111"/>
      <c r="M86" s="111"/>
      <c r="N86" s="111"/>
      <c r="O86" s="111"/>
    </row>
    <row r="87" spans="2:15" x14ac:dyDescent="0.25">
      <c r="B87" s="111"/>
      <c r="C87" s="111"/>
      <c r="D87" s="111"/>
      <c r="E87" s="111"/>
      <c r="F87" s="111"/>
      <c r="G87" s="111"/>
      <c r="H87" s="111"/>
      <c r="I87" s="111"/>
      <c r="J87" s="111"/>
      <c r="K87" s="111"/>
      <c r="L87" s="111"/>
      <c r="M87" s="111"/>
      <c r="N87" s="111"/>
      <c r="O87" s="111"/>
    </row>
    <row r="88" spans="2:15" x14ac:dyDescent="0.25">
      <c r="C88" s="5"/>
      <c r="D88" s="5"/>
      <c r="E88" s="5"/>
      <c r="F88" s="5"/>
      <c r="G88" s="5"/>
      <c r="H88" s="5"/>
      <c r="I88" s="5"/>
      <c r="J88" s="5"/>
      <c r="K88" s="5"/>
      <c r="L88" s="5"/>
      <c r="M88" s="5"/>
      <c r="N88" s="5"/>
      <c r="O88" s="5"/>
    </row>
    <row r="89" spans="2:15" x14ac:dyDescent="0.25">
      <c r="B89" s="5" t="s">
        <v>14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x14ac:dyDescent="0.25">
      <c r="B91" s="5" t="s">
        <v>97</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x14ac:dyDescent="0.25">
      <c r="B93" s="5" t="s">
        <v>15</v>
      </c>
      <c r="C93" s="5"/>
      <c r="D93" s="5"/>
      <c r="E93" s="5"/>
      <c r="F93" s="5"/>
      <c r="G93" s="5"/>
      <c r="H93" s="5"/>
      <c r="I93" s="5"/>
      <c r="J93" s="5"/>
      <c r="K93" s="5"/>
      <c r="L93" s="5"/>
      <c r="M93" s="5"/>
      <c r="N93" s="5"/>
      <c r="O93" s="5"/>
    </row>
    <row r="94" spans="2:15" x14ac:dyDescent="0.25">
      <c r="B94" s="5"/>
      <c r="C94" s="5"/>
      <c r="D94" s="5"/>
      <c r="E94" s="5"/>
      <c r="F94" s="5"/>
      <c r="G94" s="5"/>
      <c r="H94" s="5"/>
      <c r="I94" s="5"/>
      <c r="J94" s="5"/>
      <c r="K94" s="5"/>
      <c r="L94" s="5"/>
      <c r="M94" s="5"/>
      <c r="N94" s="5"/>
      <c r="O94" s="5"/>
    </row>
    <row r="95" spans="2:15" x14ac:dyDescent="0.25">
      <c r="B95" s="5"/>
      <c r="C95" s="5"/>
      <c r="D95" s="5"/>
      <c r="E95" s="5"/>
      <c r="F95" s="5"/>
      <c r="G95" s="5"/>
      <c r="H95" s="5"/>
      <c r="I95" s="5"/>
      <c r="J95" s="5"/>
      <c r="K95" s="5"/>
      <c r="L95" s="5"/>
      <c r="M95" s="5"/>
      <c r="N95" s="5"/>
      <c r="O95" s="5"/>
    </row>
    <row r="96" spans="2:15" x14ac:dyDescent="0.25">
      <c r="B96" s="5" t="s">
        <v>16</v>
      </c>
      <c r="C96" s="5"/>
      <c r="D96" s="5"/>
      <c r="E96" s="5"/>
      <c r="F96" s="5"/>
      <c r="G96" s="5"/>
      <c r="H96" s="5"/>
      <c r="I96" s="5"/>
      <c r="J96" s="5"/>
      <c r="K96" s="5"/>
      <c r="L96" s="5"/>
      <c r="M96" s="5"/>
      <c r="N96" s="5"/>
      <c r="O96" s="5"/>
    </row>
    <row r="97" spans="2:5" x14ac:dyDescent="0.25">
      <c r="B97" s="33"/>
      <c r="C97" s="4"/>
      <c r="D97" s="4"/>
      <c r="E97" s="4"/>
    </row>
    <row r="98" spans="2:5" x14ac:dyDescent="0.25">
      <c r="B98" s="5" t="s">
        <v>17</v>
      </c>
    </row>
  </sheetData>
  <sheetProtection algorithmName="SHA-512" hashValue="caCdUtygUGjPYznNk+dqR8ZcOYbZecbYE4wJJDdpSfTt1iWFuj15ICGOYvIuEFTBd3M7kk5Sf6H+/sP8/zwwKw==" saltValue="xLWHseaMX3d4qIx9yvHk6w==" spinCount="100000" sheet="1" selectLockedCells="1"/>
  <protectedRanges>
    <protectedRange sqref="B1:B2 B3:D6 B7:O9 B10:C10 E10:O10 K11:K42 M11:M42 I11:I42" name="Seite 1"/>
    <protectedRange sqref="B43:O46" name="Seite 2"/>
    <protectedRange sqref="D10" name="Seite 1_1_1"/>
    <protectedRange sqref="O47:O55" name="Seite 2_2"/>
    <protectedRange sqref="J48:N48 B48:F48 C47:N47 B53:K55 L50:N50" name="Seite 2_2_1"/>
    <protectedRange sqref="B47" name="Seite 2_1_1"/>
    <protectedRange sqref="F50:K50"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 guid="{986358E4-13CD-44CD-B702-2F29FF9ED5DE}" showRuler="0" topLeftCell="A46">
      <selection activeCell="E3" sqref="E3:O3"/>
      <pageMargins left="0.35433070866141736" right="0.35433070866141736" top="0.39370078740157483" bottom="0.78740157480314965" header="0.51181102362204722" footer="0.51181102362204722"/>
      <printOptions horizontalCentered="1"/>
      <pageSetup paperSize="9" scale="78" orientation="landscape" r:id="rId2"/>
      <headerFooter>
        <oddFooter>&amp;CSeite &amp;P von &amp;N</oddFooter>
      </headerFooter>
    </customSheetView>
  </customSheetViews>
  <mergeCells count="87">
    <mergeCell ref="B1:O1"/>
    <mergeCell ref="J45:K45"/>
    <mergeCell ref="J43:L43"/>
    <mergeCell ref="N43:O43"/>
    <mergeCell ref="E3:O3"/>
    <mergeCell ref="E4:O4"/>
    <mergeCell ref="E5:O5"/>
    <mergeCell ref="E6:O6"/>
    <mergeCell ref="E7:L7"/>
    <mergeCell ref="B18:C18"/>
    <mergeCell ref="J8:O9"/>
    <mergeCell ref="B9:G9"/>
    <mergeCell ref="H9:I9"/>
    <mergeCell ref="B28:C28"/>
    <mergeCell ref="B4:D4"/>
    <mergeCell ref="B3:D3"/>
    <mergeCell ref="B29:C29"/>
    <mergeCell ref="B34:C34"/>
    <mergeCell ref="B17:C17"/>
    <mergeCell ref="B85:O87"/>
    <mergeCell ref="J44:K44"/>
    <mergeCell ref="L44:O45"/>
    <mergeCell ref="B43:I44"/>
    <mergeCell ref="B19:C19"/>
    <mergeCell ref="B20:C20"/>
    <mergeCell ref="B21:C21"/>
    <mergeCell ref="B22:C22"/>
    <mergeCell ref="B23:C23"/>
    <mergeCell ref="B24:C24"/>
    <mergeCell ref="B25:C25"/>
    <mergeCell ref="B26:C26"/>
    <mergeCell ref="J48:N48"/>
    <mergeCell ref="D59:O59"/>
    <mergeCell ref="B50:D50"/>
    <mergeCell ref="C51:D51"/>
    <mergeCell ref="D61:O61"/>
    <mergeCell ref="E51:F51"/>
    <mergeCell ref="B81:O82"/>
    <mergeCell ref="I55:K55"/>
    <mergeCell ref="D60:O60"/>
    <mergeCell ref="B45:I45"/>
    <mergeCell ref="B55:H55"/>
    <mergeCell ref="D73:O73"/>
    <mergeCell ref="D74:O74"/>
    <mergeCell ref="D75:O75"/>
    <mergeCell ref="D76:O76"/>
    <mergeCell ref="D64:O64"/>
    <mergeCell ref="D65:O65"/>
    <mergeCell ref="D66:O66"/>
    <mergeCell ref="D67:O67"/>
    <mergeCell ref="D68:O68"/>
    <mergeCell ref="J47:N47"/>
    <mergeCell ref="D62:O62"/>
    <mergeCell ref="B14:C14"/>
    <mergeCell ref="B15:C15"/>
    <mergeCell ref="B16:C16"/>
    <mergeCell ref="B27:C27"/>
    <mergeCell ref="B10:C10"/>
    <mergeCell ref="B13:C13"/>
    <mergeCell ref="B42:C42"/>
    <mergeCell ref="D63:O63"/>
    <mergeCell ref="B11:C11"/>
    <mergeCell ref="F47:I47"/>
    <mergeCell ref="F48:I48"/>
    <mergeCell ref="B30:C30"/>
    <mergeCell ref="B31:C31"/>
    <mergeCell ref="B32:C32"/>
    <mergeCell ref="B33:C33"/>
    <mergeCell ref="B35:C35"/>
    <mergeCell ref="B36:C36"/>
    <mergeCell ref="B37:C37"/>
    <mergeCell ref="B38:C38"/>
    <mergeCell ref="B39:C39"/>
    <mergeCell ref="B40:C40"/>
    <mergeCell ref="B41:C41"/>
    <mergeCell ref="B2:O2"/>
    <mergeCell ref="B6:D6"/>
    <mergeCell ref="B5:D5"/>
    <mergeCell ref="B12:C12"/>
    <mergeCell ref="B8:I8"/>
    <mergeCell ref="B7:D7"/>
    <mergeCell ref="M7:N7"/>
    <mergeCell ref="D77:O77"/>
    <mergeCell ref="D69:O69"/>
    <mergeCell ref="D70:O70"/>
    <mergeCell ref="D71:O71"/>
    <mergeCell ref="D72:O72"/>
  </mergeCells>
  <dataValidations count="2">
    <dataValidation type="list" showInputMessage="1" showErrorMessage="1" sqref="L11:L42" xr:uid="{00000000-0002-0000-0000-000000000000}">
      <formula1>"Ja,A,B,C,D,'"</formula1>
    </dataValidation>
    <dataValidation type="list" showInputMessage="1" sqref="D11:D42"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fitToHeight="3" orientation="landscape" r:id="rId3"/>
  <headerFooter>
    <oddFooter>&amp;CSeite &amp;P von &amp;N</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026" r:id="rId6" name="Option Button 2">
              <controlPr defaultSize="0" autoFill="0" autoLine="0" autoPict="0" altText=" Nein">
                <anchor moveWithCells="1">
                  <from>
                    <xdr:col>5</xdr:col>
                    <xdr:colOff>28575</xdr:colOff>
                    <xdr:row>44</xdr:row>
                    <xdr:rowOff>28575</xdr:rowOff>
                  </from>
                  <to>
                    <xdr:col>6</xdr:col>
                    <xdr:colOff>200025</xdr:colOff>
                    <xdr:row>44</xdr:row>
                    <xdr:rowOff>285750</xdr:rowOff>
                  </to>
                </anchor>
              </controlPr>
            </control>
          </mc:Choice>
        </mc:AlternateContent>
        <mc:AlternateContent xmlns:mc="http://schemas.openxmlformats.org/markup-compatibility/2006">
          <mc:Choice Requires="x14">
            <control shapeId="1027" r:id="rId7" name="Option Button 3">
              <controlPr defaultSize="0" autoFill="0" autoLine="0" autoPict="0" altText=" Ja">
                <anchor moveWithCells="1">
                  <from>
                    <xdr:col>4</xdr:col>
                    <xdr:colOff>438150</xdr:colOff>
                    <xdr:row>44</xdr:row>
                    <xdr:rowOff>28575</xdr:rowOff>
                  </from>
                  <to>
                    <xdr:col>5</xdr:col>
                    <xdr:colOff>285750</xdr:colOff>
                    <xdr:row>44</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12"/>
  <sheetViews>
    <sheetView zoomScaleNormal="100" workbookViewId="0">
      <pane ySplit="4" topLeftCell="A5" activePane="bottomLeft" state="frozen"/>
      <selection pane="bottomLeft" activeCell="E86" sqref="E86"/>
    </sheetView>
  </sheetViews>
  <sheetFormatPr baseColWidth="10" defaultColWidth="11" defaultRowHeight="15" customHeight="1" x14ac:dyDescent="0.25"/>
  <cols>
    <col min="1" max="1" width="6.5" style="47" bestFit="1" customWidth="1"/>
    <col min="2" max="2" width="4.375" style="48" bestFit="1" customWidth="1"/>
    <col min="3" max="3" width="7" style="49" bestFit="1" customWidth="1"/>
    <col min="4" max="4" width="77.875" style="50" customWidth="1"/>
    <col min="5" max="5" width="6.375" style="47" bestFit="1" customWidth="1"/>
    <col min="6" max="6" width="11" style="50"/>
    <col min="7" max="7" width="14.625" style="50" bestFit="1" customWidth="1"/>
    <col min="8" max="16384" width="11" style="50"/>
  </cols>
  <sheetData>
    <row r="1" spans="1:8" s="31" customFormat="1" ht="15" customHeight="1" x14ac:dyDescent="0.25">
      <c r="A1" s="156" t="s">
        <v>57</v>
      </c>
      <c r="B1" s="156"/>
      <c r="C1" s="156"/>
      <c r="D1" s="156"/>
      <c r="E1" s="156"/>
      <c r="F1"/>
      <c r="G1" s="29" t="s">
        <v>20</v>
      </c>
      <c r="H1" s="34" t="s">
        <v>58</v>
      </c>
    </row>
    <row r="2" spans="1:8" s="31" customFormat="1" ht="15" customHeight="1" x14ac:dyDescent="0.25">
      <c r="A2" s="156"/>
      <c r="B2" s="156"/>
      <c r="C2" s="156"/>
      <c r="D2" s="156"/>
      <c r="E2" s="156"/>
      <c r="F2"/>
      <c r="G2" s="29" t="s">
        <v>19</v>
      </c>
      <c r="H2" s="35">
        <v>7</v>
      </c>
    </row>
    <row r="3" spans="1:8" s="31" customFormat="1" ht="15" customHeight="1" x14ac:dyDescent="0.25">
      <c r="A3" s="157"/>
      <c r="B3" s="157"/>
      <c r="C3" s="157"/>
      <c r="D3" s="157"/>
      <c r="E3" s="157"/>
      <c r="F3"/>
      <c r="G3" t="s">
        <v>143</v>
      </c>
      <c r="H3"/>
    </row>
    <row r="4" spans="1:8" s="31" customFormat="1" x14ac:dyDescent="0.25">
      <c r="A4" s="54" t="s">
        <v>0</v>
      </c>
      <c r="B4" s="54" t="s">
        <v>1</v>
      </c>
      <c r="C4" s="54" t="s">
        <v>2</v>
      </c>
      <c r="D4" s="55" t="s">
        <v>3</v>
      </c>
      <c r="E4" s="54" t="s">
        <v>4</v>
      </c>
    </row>
    <row r="5" spans="1:8" s="31" customFormat="1" x14ac:dyDescent="0.25">
      <c r="A5" s="158"/>
      <c r="B5" s="158"/>
      <c r="C5" s="158"/>
      <c r="D5" s="158"/>
      <c r="E5" s="158"/>
    </row>
    <row r="6" spans="1:8" s="57" customFormat="1" x14ac:dyDescent="0.25">
      <c r="A6" s="159" t="s">
        <v>59</v>
      </c>
      <c r="B6" s="159"/>
      <c r="C6" s="159"/>
      <c r="D6" s="159"/>
      <c r="E6" s="159"/>
    </row>
    <row r="7" spans="1:8" s="57" customFormat="1" x14ac:dyDescent="0.25">
      <c r="A7" s="58">
        <v>1</v>
      </c>
      <c r="B7" s="59" t="s">
        <v>60</v>
      </c>
      <c r="C7" s="59">
        <v>60010</v>
      </c>
      <c r="D7" s="59" t="s">
        <v>61</v>
      </c>
      <c r="E7" s="58">
        <v>5</v>
      </c>
    </row>
    <row r="8" spans="1:8" s="57" customFormat="1" x14ac:dyDescent="0.25">
      <c r="A8" s="79">
        <f>A7+1</f>
        <v>2</v>
      </c>
      <c r="B8" s="59" t="s">
        <v>60</v>
      </c>
      <c r="C8" s="59">
        <v>61056</v>
      </c>
      <c r="D8" s="59" t="s">
        <v>111</v>
      </c>
      <c r="E8" s="79">
        <v>7</v>
      </c>
    </row>
    <row r="9" spans="1:8" s="57" customFormat="1" x14ac:dyDescent="0.25">
      <c r="A9" s="79">
        <f t="shared" ref="A9:A36" si="0">A8+1</f>
        <v>3</v>
      </c>
      <c r="B9" s="59" t="s">
        <v>60</v>
      </c>
      <c r="C9" s="59">
        <v>61057</v>
      </c>
      <c r="D9" s="59" t="s">
        <v>112</v>
      </c>
      <c r="E9" s="79">
        <v>1</v>
      </c>
    </row>
    <row r="10" spans="1:8" s="57" customFormat="1" x14ac:dyDescent="0.25">
      <c r="A10" s="79">
        <f t="shared" si="0"/>
        <v>4</v>
      </c>
      <c r="B10" s="59" t="s">
        <v>60</v>
      </c>
      <c r="C10" s="59">
        <v>60020</v>
      </c>
      <c r="D10" s="59" t="s">
        <v>113</v>
      </c>
      <c r="E10" s="79">
        <v>6</v>
      </c>
    </row>
    <row r="11" spans="1:8" s="57" customFormat="1" x14ac:dyDescent="0.25">
      <c r="A11" s="79">
        <f t="shared" si="0"/>
        <v>5</v>
      </c>
      <c r="B11" s="59" t="s">
        <v>60</v>
      </c>
      <c r="C11" s="59">
        <v>60021</v>
      </c>
      <c r="D11" s="59" t="s">
        <v>114</v>
      </c>
      <c r="E11" s="79">
        <v>6</v>
      </c>
    </row>
    <row r="12" spans="1:8" s="57" customFormat="1" x14ac:dyDescent="0.25">
      <c r="A12" s="79">
        <f t="shared" si="0"/>
        <v>6</v>
      </c>
      <c r="B12" s="59" t="s">
        <v>60</v>
      </c>
      <c r="C12" s="59">
        <v>60022</v>
      </c>
      <c r="D12" s="59" t="s">
        <v>101</v>
      </c>
      <c r="E12" s="79">
        <v>12</v>
      </c>
    </row>
    <row r="13" spans="1:8" s="57" customFormat="1" x14ac:dyDescent="0.25">
      <c r="A13" s="79">
        <f t="shared" si="0"/>
        <v>7</v>
      </c>
      <c r="B13" s="59" t="s">
        <v>60</v>
      </c>
      <c r="C13" s="59">
        <v>61020</v>
      </c>
      <c r="D13" s="80" t="s">
        <v>132</v>
      </c>
      <c r="E13" s="79">
        <v>2.4</v>
      </c>
    </row>
    <row r="14" spans="1:8" s="57" customFormat="1" x14ac:dyDescent="0.25">
      <c r="A14" s="79">
        <f t="shared" si="0"/>
        <v>8</v>
      </c>
      <c r="B14" s="59" t="s">
        <v>60</v>
      </c>
      <c r="C14" s="59">
        <v>61021</v>
      </c>
      <c r="D14" s="80" t="s">
        <v>131</v>
      </c>
      <c r="E14" s="79">
        <v>6</v>
      </c>
    </row>
    <row r="15" spans="1:8" s="57" customFormat="1" x14ac:dyDescent="0.25">
      <c r="A15" s="79">
        <f t="shared" si="0"/>
        <v>9</v>
      </c>
      <c r="B15" s="59" t="s">
        <v>60</v>
      </c>
      <c r="C15" s="59">
        <v>61033</v>
      </c>
      <c r="D15" s="80" t="s">
        <v>130</v>
      </c>
      <c r="E15" s="79">
        <v>3.6</v>
      </c>
    </row>
    <row r="16" spans="1:8" s="57" customFormat="1" x14ac:dyDescent="0.25">
      <c r="A16" s="79">
        <f t="shared" si="0"/>
        <v>10</v>
      </c>
      <c r="B16" s="59" t="s">
        <v>60</v>
      </c>
      <c r="C16" s="59">
        <v>61083</v>
      </c>
      <c r="D16" s="80" t="s">
        <v>128</v>
      </c>
      <c r="E16" s="79">
        <v>12</v>
      </c>
    </row>
    <row r="17" spans="1:5" s="57" customFormat="1" x14ac:dyDescent="0.25">
      <c r="A17" s="79">
        <f t="shared" si="0"/>
        <v>11</v>
      </c>
      <c r="B17" s="59" t="s">
        <v>60</v>
      </c>
      <c r="C17" s="59">
        <v>60060</v>
      </c>
      <c r="D17" s="80" t="s">
        <v>127</v>
      </c>
      <c r="E17" s="79">
        <v>6</v>
      </c>
    </row>
    <row r="18" spans="1:5" s="57" customFormat="1" x14ac:dyDescent="0.25">
      <c r="A18" s="79">
        <f t="shared" si="0"/>
        <v>12</v>
      </c>
      <c r="B18" s="59" t="s">
        <v>60</v>
      </c>
      <c r="C18" s="59">
        <v>60061</v>
      </c>
      <c r="D18" s="59" t="s">
        <v>88</v>
      </c>
      <c r="E18" s="79">
        <v>6</v>
      </c>
    </row>
    <row r="19" spans="1:5" s="57" customFormat="1" x14ac:dyDescent="0.25">
      <c r="A19" s="79">
        <f t="shared" si="0"/>
        <v>13</v>
      </c>
      <c r="B19" s="59" t="s">
        <v>60</v>
      </c>
      <c r="C19" s="59">
        <v>61016</v>
      </c>
      <c r="D19" s="59" t="s">
        <v>115</v>
      </c>
      <c r="E19" s="79">
        <v>7</v>
      </c>
    </row>
    <row r="20" spans="1:5" s="57" customFormat="1" x14ac:dyDescent="0.25">
      <c r="A20" s="79">
        <f t="shared" si="0"/>
        <v>14</v>
      </c>
      <c r="B20" s="59" t="s">
        <v>60</v>
      </c>
      <c r="C20" s="59">
        <v>61017</v>
      </c>
      <c r="D20" s="59" t="s">
        <v>116</v>
      </c>
      <c r="E20" s="79">
        <v>7</v>
      </c>
    </row>
    <row r="21" spans="1:5" s="57" customFormat="1" x14ac:dyDescent="0.25">
      <c r="A21" s="79">
        <f t="shared" si="0"/>
        <v>15</v>
      </c>
      <c r="B21" s="59" t="s">
        <v>60</v>
      </c>
      <c r="C21" s="59">
        <v>61014</v>
      </c>
      <c r="D21" s="80" t="s">
        <v>129</v>
      </c>
      <c r="E21" s="79">
        <v>3</v>
      </c>
    </row>
    <row r="22" spans="1:5" s="57" customFormat="1" x14ac:dyDescent="0.25">
      <c r="A22" s="79">
        <f t="shared" si="0"/>
        <v>16</v>
      </c>
      <c r="B22" s="59" t="s">
        <v>60</v>
      </c>
      <c r="C22" s="59">
        <v>61000</v>
      </c>
      <c r="D22" s="59" t="s">
        <v>89</v>
      </c>
      <c r="E22" s="79">
        <v>4.5</v>
      </c>
    </row>
    <row r="23" spans="1:5" s="57" customFormat="1" x14ac:dyDescent="0.25">
      <c r="A23" s="79">
        <f t="shared" si="0"/>
        <v>17</v>
      </c>
      <c r="B23" s="59" t="s">
        <v>60</v>
      </c>
      <c r="C23" s="59">
        <v>61001</v>
      </c>
      <c r="D23" s="59" t="s">
        <v>90</v>
      </c>
      <c r="E23" s="79">
        <v>4.5</v>
      </c>
    </row>
    <row r="24" spans="1:5" s="57" customFormat="1" x14ac:dyDescent="0.25">
      <c r="A24" s="79">
        <f t="shared" si="0"/>
        <v>18</v>
      </c>
      <c r="B24" s="59" t="s">
        <v>60</v>
      </c>
      <c r="C24" s="59">
        <v>61030</v>
      </c>
      <c r="D24" s="59" t="s">
        <v>91</v>
      </c>
      <c r="E24" s="79">
        <v>4.5</v>
      </c>
    </row>
    <row r="25" spans="1:5" s="57" customFormat="1" x14ac:dyDescent="0.25">
      <c r="A25" s="79">
        <f t="shared" si="0"/>
        <v>19</v>
      </c>
      <c r="B25" s="59" t="s">
        <v>60</v>
      </c>
      <c r="C25" s="59">
        <v>61031</v>
      </c>
      <c r="D25" s="59" t="s">
        <v>92</v>
      </c>
      <c r="E25" s="79">
        <v>4.5</v>
      </c>
    </row>
    <row r="26" spans="1:5" s="57" customFormat="1" x14ac:dyDescent="0.25">
      <c r="A26" s="79">
        <f t="shared" si="0"/>
        <v>20</v>
      </c>
      <c r="B26" s="59" t="s">
        <v>60</v>
      </c>
      <c r="C26" s="59">
        <v>60090</v>
      </c>
      <c r="D26" s="59" t="s">
        <v>62</v>
      </c>
      <c r="E26" s="79">
        <v>6</v>
      </c>
    </row>
    <row r="27" spans="1:5" s="57" customFormat="1" x14ac:dyDescent="0.25">
      <c r="A27" s="79">
        <f t="shared" si="0"/>
        <v>21</v>
      </c>
      <c r="B27" s="59" t="s">
        <v>60</v>
      </c>
      <c r="C27" s="59">
        <v>61110</v>
      </c>
      <c r="D27" s="59" t="s">
        <v>117</v>
      </c>
      <c r="E27" s="79">
        <v>6</v>
      </c>
    </row>
    <row r="28" spans="1:5" s="57" customFormat="1" x14ac:dyDescent="0.25">
      <c r="A28" s="79">
        <f t="shared" si="0"/>
        <v>22</v>
      </c>
      <c r="B28" s="59" t="s">
        <v>60</v>
      </c>
      <c r="C28" s="59">
        <v>60040</v>
      </c>
      <c r="D28" s="80" t="s">
        <v>124</v>
      </c>
      <c r="E28" s="79">
        <v>6</v>
      </c>
    </row>
    <row r="29" spans="1:5" s="57" customFormat="1" x14ac:dyDescent="0.25">
      <c r="A29" s="79">
        <f t="shared" si="0"/>
        <v>23</v>
      </c>
      <c r="B29" s="59" t="s">
        <v>60</v>
      </c>
      <c r="C29" s="59">
        <v>60041</v>
      </c>
      <c r="D29" s="80" t="s">
        <v>125</v>
      </c>
      <c r="E29" s="79">
        <v>6</v>
      </c>
    </row>
    <row r="30" spans="1:5" s="57" customFormat="1" x14ac:dyDescent="0.25">
      <c r="A30" s="79">
        <f t="shared" si="0"/>
        <v>24</v>
      </c>
      <c r="B30" s="59" t="s">
        <v>60</v>
      </c>
      <c r="C30" s="59">
        <v>60121</v>
      </c>
      <c r="D30" s="80" t="s">
        <v>126</v>
      </c>
      <c r="E30" s="79">
        <v>12</v>
      </c>
    </row>
    <row r="31" spans="1:5" s="57" customFormat="1" x14ac:dyDescent="0.25">
      <c r="A31" s="79">
        <f t="shared" si="0"/>
        <v>25</v>
      </c>
      <c r="B31" s="59" t="s">
        <v>60</v>
      </c>
      <c r="C31" s="59">
        <v>61060</v>
      </c>
      <c r="D31" s="59" t="s">
        <v>119</v>
      </c>
      <c r="E31" s="79">
        <v>3.5</v>
      </c>
    </row>
    <row r="32" spans="1:5" s="57" customFormat="1" x14ac:dyDescent="0.25">
      <c r="A32" s="79">
        <f t="shared" si="0"/>
        <v>26</v>
      </c>
      <c r="B32" s="59" t="s">
        <v>60</v>
      </c>
      <c r="C32" s="59">
        <v>61061</v>
      </c>
      <c r="D32" s="59" t="s">
        <v>118</v>
      </c>
      <c r="E32" s="79">
        <v>1.5</v>
      </c>
    </row>
    <row r="33" spans="1:7" s="57" customFormat="1" x14ac:dyDescent="0.25">
      <c r="A33" s="79">
        <f t="shared" si="0"/>
        <v>27</v>
      </c>
      <c r="B33" s="59" t="s">
        <v>60</v>
      </c>
      <c r="C33" s="59">
        <v>61018</v>
      </c>
      <c r="D33" s="59" t="s">
        <v>77</v>
      </c>
      <c r="E33" s="79">
        <v>6</v>
      </c>
    </row>
    <row r="34" spans="1:7" s="57" customFormat="1" x14ac:dyDescent="0.25">
      <c r="A34" s="79">
        <f t="shared" si="0"/>
        <v>28</v>
      </c>
      <c r="B34" s="59" t="s">
        <v>60</v>
      </c>
      <c r="C34" s="59">
        <v>60150</v>
      </c>
      <c r="D34" s="59" t="s">
        <v>63</v>
      </c>
      <c r="E34" s="79">
        <v>5</v>
      </c>
    </row>
    <row r="35" spans="1:7" s="57" customFormat="1" x14ac:dyDescent="0.25">
      <c r="A35" s="79">
        <f t="shared" si="0"/>
        <v>29</v>
      </c>
      <c r="B35" s="59"/>
      <c r="C35" s="59">
        <v>61070</v>
      </c>
      <c r="D35" s="59" t="s">
        <v>78</v>
      </c>
      <c r="E35" s="79">
        <v>2.4</v>
      </c>
    </row>
    <row r="36" spans="1:7" s="57" customFormat="1" x14ac:dyDescent="0.25">
      <c r="A36" s="79">
        <f t="shared" si="0"/>
        <v>30</v>
      </c>
      <c r="B36" s="59" t="s">
        <v>60</v>
      </c>
      <c r="C36" s="59">
        <v>61071</v>
      </c>
      <c r="D36" s="59" t="s">
        <v>64</v>
      </c>
      <c r="E36" s="79">
        <v>5.6</v>
      </c>
    </row>
    <row r="37" spans="1:7" s="57" customFormat="1" x14ac:dyDescent="0.25">
      <c r="A37" s="160"/>
      <c r="B37" s="160"/>
      <c r="C37" s="160"/>
      <c r="D37" s="160"/>
      <c r="E37" s="160"/>
    </row>
    <row r="38" spans="1:7" s="57" customFormat="1" x14ac:dyDescent="0.25">
      <c r="A38" s="159" t="s">
        <v>65</v>
      </c>
      <c r="B38" s="159"/>
      <c r="C38" s="159"/>
      <c r="D38" s="159"/>
      <c r="E38" s="159"/>
    </row>
    <row r="39" spans="1:7" s="57" customFormat="1" x14ac:dyDescent="0.25">
      <c r="A39" s="66">
        <f>A36+1</f>
        <v>31</v>
      </c>
      <c r="B39" s="67" t="s">
        <v>60</v>
      </c>
      <c r="C39" s="59">
        <v>61171</v>
      </c>
      <c r="D39" s="80" t="s">
        <v>137</v>
      </c>
      <c r="E39" s="66">
        <v>6</v>
      </c>
    </row>
    <row r="40" spans="1:7" s="57" customFormat="1" x14ac:dyDescent="0.25">
      <c r="A40" s="66">
        <f>A39+1</f>
        <v>32</v>
      </c>
      <c r="B40" s="67" t="s">
        <v>60</v>
      </c>
      <c r="C40" s="59">
        <v>60160</v>
      </c>
      <c r="D40" s="59" t="s">
        <v>66</v>
      </c>
      <c r="E40" s="66">
        <v>6</v>
      </c>
      <c r="G40" s="57" t="s">
        <v>120</v>
      </c>
    </row>
    <row r="41" spans="1:7" s="57" customFormat="1" x14ac:dyDescent="0.25">
      <c r="A41" s="66">
        <f t="shared" ref="A41:A67" si="1">A40+1</f>
        <v>33</v>
      </c>
      <c r="B41" s="67" t="s">
        <v>60</v>
      </c>
      <c r="C41" s="59">
        <v>61161</v>
      </c>
      <c r="D41" s="80" t="s">
        <v>133</v>
      </c>
      <c r="E41" s="66">
        <v>6</v>
      </c>
    </row>
    <row r="42" spans="1:7" s="57" customFormat="1" x14ac:dyDescent="0.25">
      <c r="A42" s="66">
        <f t="shared" si="1"/>
        <v>34</v>
      </c>
      <c r="B42" s="67" t="s">
        <v>60</v>
      </c>
      <c r="C42" s="59">
        <v>60123</v>
      </c>
      <c r="D42" s="80" t="s">
        <v>121</v>
      </c>
      <c r="E42" s="64">
        <v>6</v>
      </c>
    </row>
    <row r="43" spans="1:7" s="57" customFormat="1" x14ac:dyDescent="0.25">
      <c r="A43" s="66">
        <f t="shared" si="1"/>
        <v>35</v>
      </c>
      <c r="B43" s="70" t="s">
        <v>67</v>
      </c>
      <c r="C43" s="59">
        <v>10234</v>
      </c>
      <c r="D43" s="59" t="s">
        <v>68</v>
      </c>
      <c r="E43" s="64">
        <v>6</v>
      </c>
    </row>
    <row r="44" spans="1:7" s="57" customFormat="1" x14ac:dyDescent="0.25">
      <c r="A44" s="66">
        <f t="shared" si="1"/>
        <v>36</v>
      </c>
      <c r="B44" s="67" t="s">
        <v>67</v>
      </c>
      <c r="C44" s="59">
        <v>10008</v>
      </c>
      <c r="D44" s="59" t="s">
        <v>69</v>
      </c>
      <c r="E44" s="66">
        <v>6</v>
      </c>
    </row>
    <row r="45" spans="1:7" s="57" customFormat="1" x14ac:dyDescent="0.25">
      <c r="A45" s="66">
        <f t="shared" si="1"/>
        <v>37</v>
      </c>
      <c r="B45" s="67" t="s">
        <v>60</v>
      </c>
      <c r="C45" s="59">
        <v>60062</v>
      </c>
      <c r="D45" s="73" t="s">
        <v>93</v>
      </c>
      <c r="E45" s="66">
        <v>6</v>
      </c>
    </row>
    <row r="46" spans="1:7" s="57" customFormat="1" x14ac:dyDescent="0.25">
      <c r="A46" s="66">
        <f t="shared" si="1"/>
        <v>38</v>
      </c>
      <c r="B46" s="67" t="s">
        <v>60</v>
      </c>
      <c r="C46" s="59">
        <v>61193</v>
      </c>
      <c r="D46" s="80" t="s">
        <v>122</v>
      </c>
      <c r="E46" s="64">
        <v>6</v>
      </c>
    </row>
    <row r="47" spans="1:7" s="57" customFormat="1" x14ac:dyDescent="0.25">
      <c r="A47" s="66">
        <f t="shared" si="1"/>
        <v>39</v>
      </c>
      <c r="B47" s="65" t="s">
        <v>60</v>
      </c>
      <c r="C47" s="59">
        <v>61053</v>
      </c>
      <c r="D47" s="59" t="s">
        <v>79</v>
      </c>
      <c r="E47" s="64">
        <v>6</v>
      </c>
    </row>
    <row r="48" spans="1:7" s="57" customFormat="1" x14ac:dyDescent="0.25">
      <c r="A48" s="66">
        <f t="shared" si="1"/>
        <v>40</v>
      </c>
      <c r="B48" s="65" t="s">
        <v>60</v>
      </c>
      <c r="C48" s="59">
        <v>61190</v>
      </c>
      <c r="D48" s="59" t="s">
        <v>70</v>
      </c>
      <c r="E48" s="66">
        <v>6</v>
      </c>
    </row>
    <row r="49" spans="1:5" s="57" customFormat="1" x14ac:dyDescent="0.25">
      <c r="A49" s="66">
        <f t="shared" si="1"/>
        <v>41</v>
      </c>
      <c r="B49" s="65" t="s">
        <v>60</v>
      </c>
      <c r="C49" s="59">
        <v>61180</v>
      </c>
      <c r="D49" s="80" t="s">
        <v>80</v>
      </c>
      <c r="E49" s="66">
        <v>1.2</v>
      </c>
    </row>
    <row r="50" spans="1:5" s="57" customFormat="1" x14ac:dyDescent="0.25">
      <c r="A50" s="66">
        <f t="shared" si="1"/>
        <v>42</v>
      </c>
      <c r="B50" s="65" t="s">
        <v>60</v>
      </c>
      <c r="C50" s="59">
        <v>61181</v>
      </c>
      <c r="D50" s="80" t="s">
        <v>123</v>
      </c>
      <c r="E50" s="66">
        <v>4.8</v>
      </c>
    </row>
    <row r="51" spans="1:5" s="57" customFormat="1" x14ac:dyDescent="0.25">
      <c r="A51" s="66">
        <f t="shared" si="1"/>
        <v>43</v>
      </c>
      <c r="B51" s="65" t="s">
        <v>60</v>
      </c>
      <c r="C51" s="59">
        <v>61150</v>
      </c>
      <c r="D51" s="80" t="s">
        <v>134</v>
      </c>
      <c r="E51" s="66">
        <v>4.2</v>
      </c>
    </row>
    <row r="52" spans="1:5" s="57" customFormat="1" x14ac:dyDescent="0.25">
      <c r="A52" s="66">
        <f t="shared" si="1"/>
        <v>44</v>
      </c>
      <c r="B52" s="65" t="s">
        <v>60</v>
      </c>
      <c r="C52" s="59">
        <v>61151</v>
      </c>
      <c r="D52" s="80" t="s">
        <v>135</v>
      </c>
      <c r="E52" s="66">
        <v>1.2</v>
      </c>
    </row>
    <row r="53" spans="1:5" s="57" customFormat="1" ht="16.5" customHeight="1" x14ac:dyDescent="0.25">
      <c r="A53" s="66">
        <f t="shared" si="1"/>
        <v>45</v>
      </c>
      <c r="B53" s="65" t="s">
        <v>60</v>
      </c>
      <c r="C53" s="59">
        <v>61152</v>
      </c>
      <c r="D53" s="80" t="s">
        <v>136</v>
      </c>
      <c r="E53" s="66">
        <v>0.6</v>
      </c>
    </row>
    <row r="54" spans="1:5" s="57" customFormat="1" x14ac:dyDescent="0.25">
      <c r="A54" s="66">
        <f t="shared" si="1"/>
        <v>46</v>
      </c>
      <c r="B54" s="59" t="s">
        <v>60</v>
      </c>
      <c r="C54" s="59">
        <v>60125</v>
      </c>
      <c r="D54" s="80" t="s">
        <v>102</v>
      </c>
      <c r="E54" s="68">
        <v>3.6</v>
      </c>
    </row>
    <row r="55" spans="1:5" s="57" customFormat="1" x14ac:dyDescent="0.25">
      <c r="A55" s="66">
        <f t="shared" si="1"/>
        <v>47</v>
      </c>
      <c r="B55" s="59" t="s">
        <v>60</v>
      </c>
      <c r="C55" s="59">
        <v>60126</v>
      </c>
      <c r="D55" s="80" t="s">
        <v>103</v>
      </c>
      <c r="E55" s="79">
        <v>2.4</v>
      </c>
    </row>
    <row r="56" spans="1:5" s="57" customFormat="1" x14ac:dyDescent="0.25">
      <c r="A56" s="66">
        <f t="shared" si="1"/>
        <v>48</v>
      </c>
      <c r="B56" s="59" t="s">
        <v>60</v>
      </c>
      <c r="C56" s="59">
        <v>61142</v>
      </c>
      <c r="D56" s="59" t="s">
        <v>82</v>
      </c>
      <c r="E56" s="79">
        <v>3</v>
      </c>
    </row>
    <row r="57" spans="1:5" s="57" customFormat="1" x14ac:dyDescent="0.25">
      <c r="A57" s="66">
        <f t="shared" si="1"/>
        <v>49</v>
      </c>
      <c r="B57" s="59" t="s">
        <v>60</v>
      </c>
      <c r="C57" s="59">
        <v>61143</v>
      </c>
      <c r="D57" s="59" t="s">
        <v>83</v>
      </c>
      <c r="E57" s="79">
        <v>3</v>
      </c>
    </row>
    <row r="58" spans="1:5" s="57" customFormat="1" x14ac:dyDescent="0.25">
      <c r="A58" s="66">
        <f t="shared" si="1"/>
        <v>50</v>
      </c>
      <c r="B58" s="59" t="s">
        <v>60</v>
      </c>
      <c r="C58" s="59">
        <v>61144</v>
      </c>
      <c r="D58" s="80" t="s">
        <v>104</v>
      </c>
      <c r="E58" s="79">
        <v>6</v>
      </c>
    </row>
    <row r="59" spans="1:5" s="57" customFormat="1" x14ac:dyDescent="0.25">
      <c r="A59" s="66">
        <f>A58+1</f>
        <v>51</v>
      </c>
      <c r="B59" s="67" t="s">
        <v>60</v>
      </c>
      <c r="C59" s="59">
        <v>60042</v>
      </c>
      <c r="D59" s="80" t="s">
        <v>105</v>
      </c>
      <c r="E59" s="66">
        <v>6</v>
      </c>
    </row>
    <row r="60" spans="1:5" s="57" customFormat="1" x14ac:dyDescent="0.25">
      <c r="A60" s="66">
        <f t="shared" si="1"/>
        <v>52</v>
      </c>
      <c r="B60" s="65" t="s">
        <v>60</v>
      </c>
      <c r="C60" s="59">
        <v>61024</v>
      </c>
      <c r="D60" s="80" t="s">
        <v>106</v>
      </c>
      <c r="E60" s="64">
        <v>3.6</v>
      </c>
    </row>
    <row r="61" spans="1:5" s="57" customFormat="1" x14ac:dyDescent="0.25">
      <c r="A61" s="66">
        <f t="shared" si="1"/>
        <v>53</v>
      </c>
      <c r="B61" s="65" t="s">
        <v>60</v>
      </c>
      <c r="C61" s="59">
        <v>61025</v>
      </c>
      <c r="D61" s="80" t="s">
        <v>107</v>
      </c>
      <c r="E61" s="64">
        <v>2.4</v>
      </c>
    </row>
    <row r="62" spans="1:5" s="57" customFormat="1" x14ac:dyDescent="0.25">
      <c r="A62" s="66">
        <f t="shared" si="1"/>
        <v>54</v>
      </c>
      <c r="B62" s="69" t="s">
        <v>60</v>
      </c>
      <c r="C62" s="59">
        <v>60122</v>
      </c>
      <c r="D62" s="59" t="s">
        <v>81</v>
      </c>
      <c r="E62" s="79">
        <v>6</v>
      </c>
    </row>
    <row r="63" spans="1:5" s="57" customFormat="1" x14ac:dyDescent="0.25">
      <c r="A63" s="66">
        <f t="shared" si="1"/>
        <v>55</v>
      </c>
      <c r="B63" s="59" t="s">
        <v>60</v>
      </c>
      <c r="C63" s="59">
        <v>61130</v>
      </c>
      <c r="D63" s="80" t="s">
        <v>108</v>
      </c>
      <c r="E63" s="79">
        <v>1.8</v>
      </c>
    </row>
    <row r="64" spans="1:5" s="57" customFormat="1" x14ac:dyDescent="0.25">
      <c r="A64" s="66">
        <f t="shared" si="1"/>
        <v>56</v>
      </c>
      <c r="B64" s="59" t="s">
        <v>60</v>
      </c>
      <c r="C64" s="59">
        <v>61131</v>
      </c>
      <c r="D64" s="80" t="s">
        <v>109</v>
      </c>
      <c r="E64" s="79">
        <v>4.2</v>
      </c>
    </row>
    <row r="65" spans="1:5" s="57" customFormat="1" x14ac:dyDescent="0.25">
      <c r="A65" s="66">
        <f t="shared" si="1"/>
        <v>57</v>
      </c>
      <c r="B65" s="59" t="s">
        <v>60</v>
      </c>
      <c r="C65" s="59">
        <v>60191</v>
      </c>
      <c r="D65" s="80" t="s">
        <v>110</v>
      </c>
      <c r="E65" s="79">
        <v>6</v>
      </c>
    </row>
    <row r="66" spans="1:5" s="57" customFormat="1" x14ac:dyDescent="0.25">
      <c r="A66" s="66">
        <f t="shared" si="1"/>
        <v>58</v>
      </c>
      <c r="B66" s="59" t="s">
        <v>60</v>
      </c>
      <c r="C66" s="59">
        <v>60141</v>
      </c>
      <c r="D66" s="73" t="s">
        <v>94</v>
      </c>
      <c r="E66" s="79">
        <v>6</v>
      </c>
    </row>
    <row r="67" spans="1:5" s="57" customFormat="1" x14ac:dyDescent="0.25">
      <c r="A67" s="66">
        <f t="shared" si="1"/>
        <v>59</v>
      </c>
      <c r="B67" s="59" t="s">
        <v>60</v>
      </c>
      <c r="C67" s="59">
        <v>60152</v>
      </c>
      <c r="D67" s="59" t="s">
        <v>71</v>
      </c>
      <c r="E67" s="71">
        <v>6</v>
      </c>
    </row>
    <row r="68" spans="1:5" s="57" customFormat="1" x14ac:dyDescent="0.25">
      <c r="A68" s="75"/>
      <c r="B68" s="76"/>
      <c r="C68" s="76"/>
      <c r="D68" s="76"/>
      <c r="E68" s="77"/>
    </row>
    <row r="69" spans="1:5" s="57" customFormat="1" x14ac:dyDescent="0.25">
      <c r="A69" s="159" t="s">
        <v>100</v>
      </c>
      <c r="B69" s="159"/>
      <c r="C69" s="159"/>
      <c r="D69" s="159"/>
      <c r="E69" s="159"/>
    </row>
    <row r="70" spans="1:5" s="57" customFormat="1" x14ac:dyDescent="0.25">
      <c r="A70" s="66">
        <f>A67+1</f>
        <v>60</v>
      </c>
      <c r="B70" s="59"/>
      <c r="C70" s="59">
        <v>80101</v>
      </c>
      <c r="D70" s="78" t="s">
        <v>96</v>
      </c>
      <c r="E70" s="74">
        <v>6</v>
      </c>
    </row>
    <row r="71" spans="1:5" s="57" customFormat="1" x14ac:dyDescent="0.25">
      <c r="A71" s="82">
        <f>A70+1</f>
        <v>61</v>
      </c>
      <c r="B71" s="59"/>
      <c r="C71" s="59">
        <v>80201</v>
      </c>
      <c r="D71" s="78" t="s">
        <v>96</v>
      </c>
      <c r="E71" s="74">
        <v>6</v>
      </c>
    </row>
    <row r="72" spans="1:5" s="57" customFormat="1" x14ac:dyDescent="0.25">
      <c r="A72" s="82">
        <f t="shared" ref="A72:A74" si="2">A71+1</f>
        <v>62</v>
      </c>
      <c r="B72" s="59"/>
      <c r="C72" s="59">
        <v>80301</v>
      </c>
      <c r="D72" s="78" t="s">
        <v>96</v>
      </c>
      <c r="E72" s="74">
        <v>6</v>
      </c>
    </row>
    <row r="73" spans="1:5" s="57" customFormat="1" x14ac:dyDescent="0.25">
      <c r="A73" s="82">
        <f t="shared" si="2"/>
        <v>63</v>
      </c>
      <c r="B73" s="59"/>
      <c r="C73" s="59">
        <v>80401</v>
      </c>
      <c r="D73" s="78" t="s">
        <v>96</v>
      </c>
      <c r="E73" s="74">
        <v>6</v>
      </c>
    </row>
    <row r="74" spans="1:5" s="57" customFormat="1" x14ac:dyDescent="0.25">
      <c r="A74" s="82">
        <f t="shared" si="2"/>
        <v>64</v>
      </c>
      <c r="B74" s="59"/>
      <c r="C74" s="59">
        <v>80501</v>
      </c>
      <c r="D74" s="78" t="s">
        <v>96</v>
      </c>
      <c r="E74" s="74">
        <v>6</v>
      </c>
    </row>
    <row r="75" spans="1:5" s="57" customFormat="1" x14ac:dyDescent="0.25">
      <c r="A75" s="75"/>
      <c r="B75" s="76"/>
      <c r="C75" s="76"/>
      <c r="D75" s="76"/>
      <c r="E75" s="77"/>
    </row>
    <row r="76" spans="1:5" s="57" customFormat="1" x14ac:dyDescent="0.25">
      <c r="A76" s="159" t="s">
        <v>98</v>
      </c>
      <c r="B76" s="159"/>
      <c r="C76" s="159"/>
      <c r="D76" s="159"/>
      <c r="E76" s="159"/>
    </row>
    <row r="77" spans="1:5" s="57" customFormat="1" x14ac:dyDescent="0.25">
      <c r="A77" s="66">
        <f>A74+1</f>
        <v>65</v>
      </c>
      <c r="B77" s="59" t="s">
        <v>60</v>
      </c>
      <c r="C77" s="59">
        <v>63202</v>
      </c>
      <c r="D77" s="80" t="s">
        <v>141</v>
      </c>
      <c r="E77" s="68">
        <v>6</v>
      </c>
    </row>
    <row r="78" spans="1:5" s="57" customFormat="1" x14ac:dyDescent="0.25">
      <c r="A78" s="66">
        <f>A77+1</f>
        <v>66</v>
      </c>
      <c r="B78" s="65" t="s">
        <v>60</v>
      </c>
      <c r="C78" s="80">
        <v>61058</v>
      </c>
      <c r="D78" s="80" t="s">
        <v>140</v>
      </c>
      <c r="E78" s="64">
        <v>6</v>
      </c>
    </row>
    <row r="79" spans="1:5" s="57" customFormat="1" x14ac:dyDescent="0.25">
      <c r="A79" s="66">
        <f>A78+1</f>
        <v>67</v>
      </c>
      <c r="B79" s="65" t="s">
        <v>60</v>
      </c>
      <c r="C79" s="80">
        <v>61195</v>
      </c>
      <c r="D79" s="80" t="s">
        <v>76</v>
      </c>
      <c r="E79" s="66">
        <v>6</v>
      </c>
    </row>
    <row r="80" spans="1:5" s="57" customFormat="1" x14ac:dyDescent="0.25">
      <c r="A80" s="75"/>
      <c r="B80" s="43"/>
      <c r="C80" s="81"/>
      <c r="D80" s="81"/>
      <c r="E80" s="75"/>
    </row>
    <row r="81" spans="1:5" s="57" customFormat="1" x14ac:dyDescent="0.25">
      <c r="A81" s="159" t="s">
        <v>99</v>
      </c>
      <c r="B81" s="159"/>
      <c r="C81" s="159"/>
      <c r="D81" s="159"/>
      <c r="E81" s="159"/>
    </row>
    <row r="82" spans="1:5" s="57" customFormat="1" x14ac:dyDescent="0.25">
      <c r="A82" s="66">
        <f>A79+1</f>
        <v>68</v>
      </c>
      <c r="B82" s="65" t="s">
        <v>60</v>
      </c>
      <c r="C82" s="80">
        <v>61059</v>
      </c>
      <c r="D82" s="80" t="s">
        <v>139</v>
      </c>
      <c r="E82" s="64">
        <v>6</v>
      </c>
    </row>
    <row r="83" spans="1:5" s="57" customFormat="1" x14ac:dyDescent="0.25">
      <c r="A83" s="66">
        <f>A82+1</f>
        <v>69</v>
      </c>
      <c r="B83" s="67" t="s">
        <v>60</v>
      </c>
      <c r="C83" s="80">
        <v>63301</v>
      </c>
      <c r="D83" s="80" t="s">
        <v>138</v>
      </c>
      <c r="E83" s="68">
        <v>6</v>
      </c>
    </row>
    <row r="84" spans="1:5" s="57" customFormat="1" x14ac:dyDescent="0.25">
      <c r="A84" s="75"/>
      <c r="B84" s="76"/>
      <c r="C84" s="76"/>
      <c r="D84" s="76"/>
      <c r="E84" s="77"/>
    </row>
    <row r="85" spans="1:5" s="57" customFormat="1" x14ac:dyDescent="0.25">
      <c r="A85" s="159" t="s">
        <v>87</v>
      </c>
      <c r="B85" s="159"/>
      <c r="C85" s="159"/>
      <c r="D85" s="159"/>
      <c r="E85" s="159"/>
    </row>
    <row r="86" spans="1:5" s="57" customFormat="1" x14ac:dyDescent="0.25">
      <c r="A86" s="71">
        <f>A83+1</f>
        <v>70</v>
      </c>
      <c r="B86" s="72" t="s">
        <v>84</v>
      </c>
      <c r="C86" s="59">
        <v>39001</v>
      </c>
      <c r="D86" s="72" t="s">
        <v>86</v>
      </c>
      <c r="E86" s="56"/>
    </row>
    <row r="87" spans="1:5" s="57" customFormat="1" x14ac:dyDescent="0.25">
      <c r="A87" s="64">
        <f>A86+1</f>
        <v>71</v>
      </c>
      <c r="B87" s="72" t="s">
        <v>84</v>
      </c>
      <c r="C87" s="59">
        <v>39002</v>
      </c>
      <c r="D87" s="72" t="s">
        <v>85</v>
      </c>
      <c r="E87" s="56"/>
    </row>
    <row r="88" spans="1:5" s="57" customFormat="1" x14ac:dyDescent="0.25">
      <c r="A88" s="64">
        <f>A87+1</f>
        <v>72</v>
      </c>
      <c r="B88" s="72" t="s">
        <v>84</v>
      </c>
      <c r="C88" s="59">
        <v>39003</v>
      </c>
      <c r="D88" s="80" t="s">
        <v>86</v>
      </c>
      <c r="E88" s="56"/>
    </row>
    <row r="89" spans="1:5" s="57" customFormat="1" x14ac:dyDescent="0.25"/>
    <row r="90" spans="1:5" s="57" customFormat="1" x14ac:dyDescent="0.25"/>
    <row r="91" spans="1:5" s="57" customFormat="1" x14ac:dyDescent="0.25">
      <c r="A91" s="42"/>
      <c r="B91" s="43"/>
      <c r="C91" s="44"/>
      <c r="D91" s="45"/>
      <c r="E91" s="42"/>
    </row>
    <row r="92" spans="1:5" s="57" customFormat="1" x14ac:dyDescent="0.25"/>
    <row r="93" spans="1:5" s="57" customFormat="1" x14ac:dyDescent="0.25"/>
    <row r="94" spans="1:5" s="57" customFormat="1" x14ac:dyDescent="0.25"/>
    <row r="95" spans="1:5" s="46" customFormat="1" ht="15" customHeight="1" x14ac:dyDescent="0.25">
      <c r="A95" s="42"/>
      <c r="B95" s="43"/>
      <c r="C95" s="44"/>
      <c r="D95" s="45"/>
      <c r="E95" s="42"/>
    </row>
    <row r="96" spans="1:5" s="46" customFormat="1" ht="15" customHeight="1" x14ac:dyDescent="0.25">
      <c r="A96" s="42"/>
      <c r="B96" s="43"/>
      <c r="C96" s="44"/>
      <c r="D96" s="45"/>
      <c r="E96" s="42"/>
    </row>
    <row r="97" spans="1:5" s="46" customFormat="1" ht="15" customHeight="1" x14ac:dyDescent="0.25">
      <c r="A97" s="42"/>
      <c r="B97" s="43"/>
      <c r="C97" s="44"/>
      <c r="D97" s="45"/>
      <c r="E97" s="42"/>
    </row>
    <row r="98" spans="1:5" s="46" customFormat="1" ht="15" customHeight="1" x14ac:dyDescent="0.25">
      <c r="A98" s="42"/>
      <c r="B98" s="43"/>
      <c r="C98" s="44"/>
      <c r="D98" s="45"/>
      <c r="E98" s="42"/>
    </row>
    <row r="99" spans="1:5" s="46" customFormat="1" ht="15" customHeight="1" x14ac:dyDescent="0.25">
      <c r="A99" s="42"/>
      <c r="B99" s="43"/>
      <c r="C99" s="44"/>
      <c r="D99" s="45"/>
      <c r="E99" s="42"/>
    </row>
    <row r="100" spans="1:5" s="46" customFormat="1" ht="15" customHeight="1" x14ac:dyDescent="0.25">
      <c r="A100" s="42"/>
      <c r="B100" s="43"/>
      <c r="C100" s="44"/>
      <c r="D100" s="45"/>
      <c r="E100" s="42"/>
    </row>
    <row r="101" spans="1:5" s="46" customFormat="1" ht="15" customHeight="1" x14ac:dyDescent="0.25">
      <c r="A101" s="42"/>
      <c r="B101" s="43"/>
      <c r="C101" s="44"/>
      <c r="D101" s="45"/>
      <c r="E101" s="42"/>
    </row>
    <row r="102" spans="1:5" s="46" customFormat="1" ht="15" customHeight="1" x14ac:dyDescent="0.25">
      <c r="A102" s="42"/>
      <c r="B102" s="43"/>
      <c r="C102" s="44"/>
      <c r="D102" s="45"/>
      <c r="E102" s="42"/>
    </row>
    <row r="103" spans="1:5" s="46" customFormat="1" ht="15" customHeight="1" x14ac:dyDescent="0.25">
      <c r="A103" s="42"/>
      <c r="B103" s="43"/>
      <c r="C103" s="44"/>
      <c r="D103" s="45"/>
      <c r="E103" s="42"/>
    </row>
    <row r="104" spans="1:5" s="46" customFormat="1" ht="15" customHeight="1" x14ac:dyDescent="0.25">
      <c r="A104" s="42"/>
      <c r="B104" s="43"/>
      <c r="C104" s="44"/>
      <c r="D104" s="45"/>
      <c r="E104" s="42"/>
    </row>
    <row r="105" spans="1:5" s="46" customFormat="1" ht="15" customHeight="1" x14ac:dyDescent="0.25">
      <c r="A105" s="42"/>
      <c r="B105" s="43"/>
      <c r="C105" s="44"/>
      <c r="D105" s="45"/>
      <c r="E105" s="42"/>
    </row>
    <row r="106" spans="1:5" s="46" customFormat="1" ht="15" customHeight="1" x14ac:dyDescent="0.25">
      <c r="A106" s="42"/>
      <c r="B106" s="43"/>
      <c r="C106" s="44"/>
      <c r="D106" s="45"/>
      <c r="E106" s="42"/>
    </row>
    <row r="107" spans="1:5" s="46" customFormat="1" ht="15" customHeight="1" x14ac:dyDescent="0.25">
      <c r="A107" s="42"/>
      <c r="B107" s="43"/>
      <c r="C107" s="44"/>
      <c r="D107" s="45"/>
      <c r="E107" s="42"/>
    </row>
    <row r="108" spans="1:5" s="46" customFormat="1" ht="15" customHeight="1" x14ac:dyDescent="0.25">
      <c r="A108" s="42"/>
      <c r="B108" s="43"/>
      <c r="C108" s="44"/>
      <c r="D108" s="45"/>
      <c r="E108" s="42"/>
    </row>
    <row r="109" spans="1:5" s="46" customFormat="1" ht="15" customHeight="1" x14ac:dyDescent="0.25">
      <c r="A109" s="42"/>
      <c r="B109" s="43"/>
      <c r="C109" s="44"/>
      <c r="D109" s="45"/>
      <c r="E109" s="42"/>
    </row>
    <row r="110" spans="1:5" s="46" customFormat="1" ht="15" customHeight="1" x14ac:dyDescent="0.25">
      <c r="A110" s="42"/>
      <c r="B110" s="43"/>
      <c r="C110" s="44"/>
      <c r="D110" s="45"/>
      <c r="E110" s="42"/>
    </row>
    <row r="111" spans="1:5" s="46" customFormat="1" ht="15" customHeight="1" x14ac:dyDescent="0.25">
      <c r="A111" s="42"/>
      <c r="B111" s="43"/>
      <c r="C111" s="44"/>
      <c r="D111" s="45"/>
      <c r="E111" s="42"/>
    </row>
    <row r="112" spans="1:5" s="46" customFormat="1" ht="15" customHeight="1" x14ac:dyDescent="0.25">
      <c r="A112" s="42"/>
      <c r="B112" s="43"/>
      <c r="C112" s="44"/>
      <c r="D112" s="45"/>
      <c r="E112" s="42"/>
    </row>
    <row r="113" spans="1:5" s="46" customFormat="1" ht="15" customHeight="1" x14ac:dyDescent="0.25">
      <c r="A113" s="42"/>
      <c r="B113" s="43"/>
      <c r="C113" s="44"/>
      <c r="D113" s="45"/>
      <c r="E113" s="42"/>
    </row>
    <row r="114" spans="1:5" s="46" customFormat="1" ht="15" customHeight="1" x14ac:dyDescent="0.25">
      <c r="A114" s="42"/>
      <c r="B114" s="43"/>
      <c r="C114" s="44"/>
      <c r="D114" s="45"/>
      <c r="E114" s="42"/>
    </row>
    <row r="115" spans="1:5" s="46" customFormat="1" ht="15" customHeight="1" x14ac:dyDescent="0.25">
      <c r="A115" s="42"/>
      <c r="B115" s="43"/>
      <c r="C115" s="44"/>
      <c r="D115" s="45"/>
      <c r="E115" s="42"/>
    </row>
    <row r="116" spans="1:5" s="46" customFormat="1" ht="15" customHeight="1" x14ac:dyDescent="0.25">
      <c r="A116" s="42"/>
      <c r="B116" s="43"/>
      <c r="C116" s="44"/>
      <c r="D116" s="45"/>
      <c r="E116" s="42"/>
    </row>
    <row r="117" spans="1:5" s="46" customFormat="1" ht="15" customHeight="1" x14ac:dyDescent="0.25">
      <c r="A117" s="42"/>
      <c r="B117" s="43"/>
      <c r="C117" s="44"/>
      <c r="D117" s="45"/>
      <c r="E117" s="42"/>
    </row>
    <row r="118" spans="1:5" s="46" customFormat="1" ht="15" customHeight="1" x14ac:dyDescent="0.25">
      <c r="A118" s="42"/>
      <c r="B118" s="43"/>
      <c r="C118" s="44"/>
      <c r="D118" s="45"/>
      <c r="E118" s="42"/>
    </row>
    <row r="119" spans="1:5" s="46" customFormat="1" ht="15" customHeight="1" x14ac:dyDescent="0.25">
      <c r="A119" s="42"/>
      <c r="B119" s="43"/>
      <c r="C119" s="44"/>
      <c r="D119" s="45"/>
      <c r="E119" s="42"/>
    </row>
    <row r="120" spans="1:5" s="46" customFormat="1" ht="15" customHeight="1" x14ac:dyDescent="0.25">
      <c r="A120" s="42"/>
      <c r="B120" s="43"/>
      <c r="C120" s="44"/>
      <c r="D120" s="45"/>
      <c r="E120" s="42"/>
    </row>
    <row r="121" spans="1:5" s="46" customFormat="1" ht="15" customHeight="1" x14ac:dyDescent="0.25">
      <c r="A121" s="42"/>
      <c r="B121" s="43"/>
      <c r="C121" s="44"/>
      <c r="D121" s="45"/>
      <c r="E121" s="42"/>
    </row>
    <row r="122" spans="1:5" s="46" customFormat="1" ht="15" customHeight="1" x14ac:dyDescent="0.25">
      <c r="A122" s="42"/>
      <c r="B122" s="43"/>
      <c r="C122" s="44"/>
      <c r="D122" s="45"/>
      <c r="E122" s="42"/>
    </row>
    <row r="123" spans="1:5" s="46" customFormat="1" ht="15" customHeight="1" x14ac:dyDescent="0.25">
      <c r="A123" s="42"/>
      <c r="B123" s="43"/>
      <c r="C123" s="44"/>
      <c r="D123" s="45"/>
      <c r="E123" s="42"/>
    </row>
    <row r="124" spans="1:5" s="46" customFormat="1" ht="15" customHeight="1" x14ac:dyDescent="0.25">
      <c r="A124" s="42"/>
      <c r="B124" s="43"/>
      <c r="C124" s="44"/>
      <c r="D124" s="45"/>
      <c r="E124" s="42"/>
    </row>
    <row r="125" spans="1:5" s="46" customFormat="1" ht="15" customHeight="1" x14ac:dyDescent="0.25">
      <c r="A125" s="42"/>
      <c r="B125" s="43"/>
      <c r="C125" s="44"/>
      <c r="D125" s="45"/>
      <c r="E125" s="42"/>
    </row>
    <row r="126" spans="1:5" s="46" customFormat="1" ht="15" customHeight="1" x14ac:dyDescent="0.25">
      <c r="A126" s="42"/>
      <c r="B126" s="43"/>
      <c r="C126" s="44"/>
      <c r="D126" s="45"/>
      <c r="E126" s="42"/>
    </row>
    <row r="127" spans="1:5" s="46" customFormat="1" ht="15" customHeight="1" x14ac:dyDescent="0.25">
      <c r="A127" s="42"/>
      <c r="B127" s="43"/>
      <c r="C127" s="44"/>
      <c r="D127" s="45"/>
      <c r="E127" s="42"/>
    </row>
    <row r="128" spans="1:5" s="46" customFormat="1" ht="15" customHeight="1" x14ac:dyDescent="0.25">
      <c r="A128" s="42"/>
      <c r="B128" s="43"/>
      <c r="C128" s="44"/>
      <c r="D128" s="45"/>
      <c r="E128" s="42"/>
    </row>
    <row r="129" spans="1:5" s="46" customFormat="1" ht="15" customHeight="1" x14ac:dyDescent="0.25">
      <c r="A129" s="42"/>
      <c r="B129" s="43"/>
      <c r="C129" s="44"/>
      <c r="D129" s="45"/>
      <c r="E129" s="42"/>
    </row>
    <row r="130" spans="1:5" s="46" customFormat="1" ht="15" customHeight="1" x14ac:dyDescent="0.25">
      <c r="A130" s="42"/>
      <c r="B130" s="43"/>
      <c r="C130" s="44"/>
      <c r="D130" s="45"/>
      <c r="E130" s="42"/>
    </row>
    <row r="131" spans="1:5" s="46" customFormat="1" ht="15" customHeight="1" x14ac:dyDescent="0.25">
      <c r="A131" s="42"/>
      <c r="B131" s="43"/>
      <c r="C131" s="44"/>
      <c r="D131" s="45"/>
      <c r="E131" s="42"/>
    </row>
    <row r="132" spans="1:5" s="46" customFormat="1" ht="15" customHeight="1" x14ac:dyDescent="0.25">
      <c r="A132" s="42"/>
      <c r="B132" s="43"/>
      <c r="C132" s="44"/>
      <c r="D132" s="45"/>
      <c r="E132" s="42"/>
    </row>
    <row r="133" spans="1:5" s="46" customFormat="1" ht="15" customHeight="1" x14ac:dyDescent="0.25">
      <c r="A133" s="42"/>
      <c r="B133" s="43"/>
      <c r="C133" s="44"/>
      <c r="D133" s="45"/>
      <c r="E133" s="42"/>
    </row>
    <row r="134" spans="1:5" s="46" customFormat="1" ht="15" customHeight="1" x14ac:dyDescent="0.25">
      <c r="A134" s="42"/>
      <c r="B134" s="43"/>
      <c r="C134" s="44"/>
      <c r="D134" s="45"/>
      <c r="E134" s="42"/>
    </row>
    <row r="135" spans="1:5" s="46" customFormat="1" ht="15" customHeight="1" x14ac:dyDescent="0.25">
      <c r="A135" s="42"/>
      <c r="B135" s="43"/>
      <c r="C135" s="44"/>
      <c r="D135" s="45"/>
      <c r="E135" s="42"/>
    </row>
    <row r="136" spans="1:5" s="46" customFormat="1" ht="15" customHeight="1" x14ac:dyDescent="0.25">
      <c r="A136" s="42"/>
      <c r="B136" s="43"/>
      <c r="C136" s="44"/>
      <c r="D136" s="45"/>
      <c r="E136" s="42"/>
    </row>
    <row r="137" spans="1:5" s="46" customFormat="1" ht="15" customHeight="1" x14ac:dyDescent="0.25">
      <c r="A137" s="42"/>
      <c r="B137" s="43"/>
      <c r="C137" s="44"/>
      <c r="D137" s="45"/>
      <c r="E137" s="42"/>
    </row>
    <row r="138" spans="1:5" s="46" customFormat="1" ht="15" customHeight="1" x14ac:dyDescent="0.25">
      <c r="A138" s="42"/>
      <c r="B138" s="43"/>
      <c r="C138" s="44"/>
      <c r="D138" s="45"/>
      <c r="E138" s="42"/>
    </row>
    <row r="139" spans="1:5" s="46" customFormat="1" ht="15" customHeight="1" x14ac:dyDescent="0.25">
      <c r="A139" s="42"/>
      <c r="B139" s="43"/>
      <c r="C139" s="44"/>
      <c r="D139" s="45"/>
      <c r="E139" s="42"/>
    </row>
    <row r="140" spans="1:5" s="46" customFormat="1" ht="15" customHeight="1" x14ac:dyDescent="0.25">
      <c r="A140" s="42"/>
      <c r="B140" s="43"/>
      <c r="C140" s="44"/>
      <c r="D140" s="45"/>
      <c r="E140" s="42"/>
    </row>
    <row r="141" spans="1:5" s="46" customFormat="1" ht="15" customHeight="1" x14ac:dyDescent="0.25">
      <c r="A141" s="42"/>
      <c r="B141" s="43"/>
      <c r="C141" s="44"/>
      <c r="D141" s="45"/>
      <c r="E141" s="42"/>
    </row>
    <row r="142" spans="1:5" s="46" customFormat="1" ht="15" customHeight="1" x14ac:dyDescent="0.25">
      <c r="A142" s="42"/>
      <c r="B142" s="43"/>
      <c r="C142" s="44"/>
      <c r="D142" s="45"/>
      <c r="E142" s="42"/>
    </row>
    <row r="143" spans="1:5" s="46" customFormat="1" ht="15" customHeight="1" x14ac:dyDescent="0.25">
      <c r="A143" s="42"/>
      <c r="B143" s="43"/>
      <c r="C143" s="44"/>
      <c r="D143" s="45"/>
      <c r="E143" s="42"/>
    </row>
    <row r="144" spans="1:5" s="46" customFormat="1" ht="15" customHeight="1" x14ac:dyDescent="0.25">
      <c r="A144" s="42"/>
      <c r="B144" s="43"/>
      <c r="C144" s="44"/>
      <c r="D144" s="45"/>
      <c r="E144" s="42"/>
    </row>
    <row r="145" spans="1:5" s="46" customFormat="1" ht="15" customHeight="1" x14ac:dyDescent="0.25">
      <c r="A145" s="42"/>
      <c r="B145" s="43"/>
      <c r="C145" s="44"/>
      <c r="D145" s="45"/>
      <c r="E145" s="42"/>
    </row>
    <row r="146" spans="1:5" s="46" customFormat="1" ht="15" customHeight="1" x14ac:dyDescent="0.25">
      <c r="A146" s="42"/>
      <c r="B146" s="43"/>
      <c r="C146" s="44"/>
      <c r="D146" s="45"/>
      <c r="E146" s="42"/>
    </row>
    <row r="147" spans="1:5" s="46" customFormat="1" ht="15" customHeight="1" x14ac:dyDescent="0.25">
      <c r="A147" s="42"/>
      <c r="B147" s="43"/>
      <c r="C147" s="44"/>
      <c r="D147" s="45"/>
      <c r="E147" s="42"/>
    </row>
    <row r="148" spans="1:5" s="46" customFormat="1" ht="15" customHeight="1" x14ac:dyDescent="0.25">
      <c r="A148" s="42"/>
      <c r="B148" s="43"/>
      <c r="C148" s="44"/>
      <c r="D148" s="45"/>
      <c r="E148" s="42"/>
    </row>
    <row r="149" spans="1:5" s="46" customFormat="1" ht="15" customHeight="1" x14ac:dyDescent="0.25">
      <c r="A149" s="42"/>
      <c r="B149" s="43"/>
      <c r="C149" s="44"/>
      <c r="D149" s="45"/>
      <c r="E149" s="42"/>
    </row>
    <row r="150" spans="1:5" s="46" customFormat="1" ht="15" customHeight="1" x14ac:dyDescent="0.25">
      <c r="A150" s="42"/>
      <c r="B150" s="43"/>
      <c r="C150" s="44"/>
      <c r="D150" s="45"/>
      <c r="E150" s="42"/>
    </row>
    <row r="151" spans="1:5" s="46" customFormat="1" ht="15" customHeight="1" x14ac:dyDescent="0.25">
      <c r="A151" s="42"/>
      <c r="B151" s="43"/>
      <c r="C151" s="44"/>
      <c r="D151" s="45"/>
      <c r="E151" s="42"/>
    </row>
    <row r="152" spans="1:5" s="46" customFormat="1" ht="15" customHeight="1" x14ac:dyDescent="0.25">
      <c r="A152" s="42"/>
      <c r="B152" s="43"/>
      <c r="C152" s="44"/>
      <c r="D152" s="45"/>
      <c r="E152" s="42"/>
    </row>
    <row r="153" spans="1:5" s="46" customFormat="1" ht="15" customHeight="1" x14ac:dyDescent="0.25">
      <c r="A153" s="42"/>
      <c r="B153" s="43"/>
      <c r="C153" s="44"/>
      <c r="D153" s="45"/>
      <c r="E153" s="42"/>
    </row>
    <row r="154" spans="1:5" s="46" customFormat="1" ht="15" customHeight="1" x14ac:dyDescent="0.25">
      <c r="A154" s="42"/>
      <c r="B154" s="43"/>
      <c r="C154" s="44"/>
      <c r="D154" s="45"/>
      <c r="E154" s="42"/>
    </row>
    <row r="155" spans="1:5" s="46" customFormat="1" ht="15" customHeight="1" x14ac:dyDescent="0.25">
      <c r="A155" s="42"/>
      <c r="B155" s="43"/>
      <c r="C155" s="44"/>
      <c r="D155" s="45"/>
      <c r="E155" s="42"/>
    </row>
    <row r="156" spans="1:5" s="46" customFormat="1" ht="15" customHeight="1" x14ac:dyDescent="0.25">
      <c r="A156" s="42"/>
      <c r="B156" s="43"/>
      <c r="C156" s="44"/>
      <c r="D156" s="45"/>
      <c r="E156" s="42"/>
    </row>
    <row r="157" spans="1:5" s="46" customFormat="1" ht="15" customHeight="1" x14ac:dyDescent="0.25">
      <c r="A157" s="42"/>
      <c r="B157" s="43"/>
      <c r="C157" s="44"/>
      <c r="D157" s="45"/>
      <c r="E157" s="42"/>
    </row>
    <row r="158" spans="1:5" s="46" customFormat="1" ht="15" customHeight="1" x14ac:dyDescent="0.25">
      <c r="A158" s="42"/>
      <c r="B158" s="43"/>
      <c r="C158" s="44"/>
      <c r="D158" s="45"/>
      <c r="E158" s="42"/>
    </row>
    <row r="159" spans="1:5" s="46" customFormat="1" ht="15" customHeight="1" x14ac:dyDescent="0.25">
      <c r="A159" s="42"/>
      <c r="B159" s="43"/>
      <c r="C159" s="44"/>
      <c r="D159" s="45"/>
      <c r="E159" s="42"/>
    </row>
    <row r="160" spans="1:5" s="46" customFormat="1" ht="15" customHeight="1" x14ac:dyDescent="0.25">
      <c r="A160" s="42"/>
      <c r="B160" s="43"/>
      <c r="C160" s="44"/>
      <c r="D160" s="45"/>
      <c r="E160" s="42"/>
    </row>
    <row r="161" spans="1:5" s="46" customFormat="1" ht="15" customHeight="1" x14ac:dyDescent="0.25">
      <c r="A161" s="42"/>
      <c r="B161" s="43"/>
      <c r="C161" s="44"/>
      <c r="D161" s="45"/>
      <c r="E161" s="42"/>
    </row>
    <row r="162" spans="1:5" s="46" customFormat="1" ht="15" customHeight="1" x14ac:dyDescent="0.25">
      <c r="A162" s="42"/>
      <c r="B162" s="43"/>
      <c r="C162" s="44"/>
      <c r="D162" s="45"/>
      <c r="E162" s="42"/>
    </row>
    <row r="163" spans="1:5" s="46" customFormat="1" ht="15" customHeight="1" x14ac:dyDescent="0.25">
      <c r="A163" s="42"/>
      <c r="B163" s="43"/>
      <c r="C163" s="44"/>
      <c r="D163" s="45"/>
      <c r="E163" s="42"/>
    </row>
    <row r="164" spans="1:5" s="46" customFormat="1" ht="15" customHeight="1" x14ac:dyDescent="0.25">
      <c r="A164" s="42"/>
      <c r="B164" s="43"/>
      <c r="C164" s="44"/>
      <c r="D164" s="45"/>
      <c r="E164" s="42"/>
    </row>
    <row r="165" spans="1:5" s="46" customFormat="1" ht="15" customHeight="1" x14ac:dyDescent="0.25">
      <c r="A165" s="42"/>
      <c r="B165" s="43"/>
      <c r="C165" s="44"/>
      <c r="D165" s="45"/>
      <c r="E165" s="42"/>
    </row>
    <row r="166" spans="1:5" s="46" customFormat="1" ht="15" customHeight="1" x14ac:dyDescent="0.25">
      <c r="A166" s="42"/>
      <c r="B166" s="43"/>
      <c r="C166" s="44"/>
      <c r="D166" s="45"/>
      <c r="E166" s="42"/>
    </row>
    <row r="167" spans="1:5" s="46" customFormat="1" ht="15" customHeight="1" x14ac:dyDescent="0.25">
      <c r="A167" s="42"/>
      <c r="B167" s="43"/>
      <c r="C167" s="44"/>
      <c r="D167" s="45"/>
      <c r="E167" s="42"/>
    </row>
    <row r="168" spans="1:5" s="46" customFormat="1" ht="15" customHeight="1" x14ac:dyDescent="0.25">
      <c r="A168" s="42"/>
      <c r="B168" s="43"/>
      <c r="C168" s="44"/>
      <c r="D168" s="45"/>
      <c r="E168" s="42"/>
    </row>
    <row r="169" spans="1:5" s="46" customFormat="1" ht="15" customHeight="1" x14ac:dyDescent="0.25">
      <c r="A169" s="42"/>
      <c r="B169" s="43"/>
      <c r="C169" s="44"/>
      <c r="D169" s="45"/>
      <c r="E169" s="42"/>
    </row>
    <row r="170" spans="1:5" s="46" customFormat="1" ht="15" customHeight="1" x14ac:dyDescent="0.25">
      <c r="A170" s="42"/>
      <c r="B170" s="43"/>
      <c r="C170" s="44"/>
      <c r="D170" s="45"/>
      <c r="E170" s="42"/>
    </row>
    <row r="171" spans="1:5" s="46" customFormat="1" ht="15" customHeight="1" x14ac:dyDescent="0.25">
      <c r="A171" s="42"/>
      <c r="B171" s="43"/>
      <c r="C171" s="44"/>
      <c r="D171" s="45"/>
      <c r="E171" s="42"/>
    </row>
    <row r="172" spans="1:5" s="46" customFormat="1" ht="15" customHeight="1" x14ac:dyDescent="0.25">
      <c r="A172" s="42"/>
      <c r="B172" s="43"/>
      <c r="C172" s="44"/>
      <c r="D172" s="45"/>
      <c r="E172" s="42"/>
    </row>
    <row r="173" spans="1:5" s="46" customFormat="1" ht="15" customHeight="1" x14ac:dyDescent="0.25">
      <c r="A173" s="42"/>
      <c r="B173" s="43"/>
      <c r="C173" s="44"/>
      <c r="D173" s="45"/>
      <c r="E173" s="42"/>
    </row>
    <row r="174" spans="1:5" s="46" customFormat="1" ht="15" customHeight="1" x14ac:dyDescent="0.25">
      <c r="A174" s="42"/>
      <c r="B174" s="43"/>
      <c r="C174" s="44"/>
      <c r="D174" s="45"/>
      <c r="E174" s="42"/>
    </row>
    <row r="175" spans="1:5" s="46" customFormat="1" ht="15" customHeight="1" x14ac:dyDescent="0.25">
      <c r="A175" s="42"/>
      <c r="B175" s="43"/>
      <c r="C175" s="44"/>
      <c r="D175" s="45"/>
      <c r="E175" s="42"/>
    </row>
    <row r="176" spans="1:5" s="46" customFormat="1" ht="15" customHeight="1" x14ac:dyDescent="0.25">
      <c r="A176" s="42"/>
      <c r="B176" s="43"/>
      <c r="C176" s="44"/>
      <c r="D176" s="45"/>
      <c r="E176" s="42"/>
    </row>
    <row r="177" spans="1:5" s="46" customFormat="1" ht="15" customHeight="1" x14ac:dyDescent="0.25">
      <c r="A177" s="42"/>
      <c r="B177" s="43"/>
      <c r="C177" s="44"/>
      <c r="D177" s="45"/>
      <c r="E177" s="42"/>
    </row>
    <row r="178" spans="1:5" s="46" customFormat="1" ht="15" customHeight="1" x14ac:dyDescent="0.25">
      <c r="A178" s="42"/>
      <c r="B178" s="43"/>
      <c r="C178" s="44"/>
      <c r="D178" s="45"/>
      <c r="E178" s="42"/>
    </row>
    <row r="179" spans="1:5" s="46" customFormat="1" ht="15" customHeight="1" x14ac:dyDescent="0.25">
      <c r="A179" s="42"/>
      <c r="B179" s="43"/>
      <c r="C179" s="44"/>
      <c r="D179" s="45"/>
      <c r="E179" s="42"/>
    </row>
    <row r="180" spans="1:5" s="46" customFormat="1" ht="15" customHeight="1" x14ac:dyDescent="0.25">
      <c r="A180" s="42"/>
      <c r="B180" s="43"/>
      <c r="C180" s="44"/>
      <c r="D180" s="45"/>
      <c r="E180" s="42"/>
    </row>
    <row r="181" spans="1:5" s="46" customFormat="1" ht="15" customHeight="1" x14ac:dyDescent="0.25">
      <c r="A181" s="42"/>
      <c r="B181" s="43"/>
      <c r="C181" s="44"/>
      <c r="D181" s="45"/>
      <c r="E181" s="42"/>
    </row>
    <row r="182" spans="1:5" s="46" customFormat="1" ht="15" customHeight="1" x14ac:dyDescent="0.25">
      <c r="A182" s="42"/>
      <c r="B182" s="43"/>
      <c r="C182" s="44"/>
      <c r="D182" s="45"/>
      <c r="E182" s="42"/>
    </row>
    <row r="183" spans="1:5" s="46" customFormat="1" ht="15" customHeight="1" x14ac:dyDescent="0.25">
      <c r="A183" s="42"/>
      <c r="B183" s="43"/>
      <c r="C183" s="44"/>
      <c r="D183" s="45"/>
      <c r="E183" s="42"/>
    </row>
    <row r="184" spans="1:5" s="46" customFormat="1" ht="15" customHeight="1" x14ac:dyDescent="0.25">
      <c r="A184" s="42"/>
      <c r="B184" s="43"/>
      <c r="C184" s="44"/>
      <c r="D184" s="45"/>
      <c r="E184" s="42"/>
    </row>
    <row r="185" spans="1:5" s="46" customFormat="1" ht="15" customHeight="1" x14ac:dyDescent="0.25">
      <c r="A185" s="42"/>
      <c r="B185" s="43"/>
      <c r="C185" s="44"/>
      <c r="D185" s="45"/>
      <c r="E185" s="42"/>
    </row>
    <row r="186" spans="1:5" s="46" customFormat="1" ht="15" customHeight="1" x14ac:dyDescent="0.25">
      <c r="A186" s="42"/>
      <c r="B186" s="43"/>
      <c r="C186" s="44"/>
      <c r="D186" s="45"/>
      <c r="E186" s="42"/>
    </row>
    <row r="187" spans="1:5" s="46" customFormat="1" ht="15" customHeight="1" x14ac:dyDescent="0.25">
      <c r="A187" s="42"/>
      <c r="B187" s="43"/>
      <c r="C187" s="44"/>
      <c r="D187" s="45"/>
      <c r="E187" s="42"/>
    </row>
    <row r="188" spans="1:5" s="46" customFormat="1" ht="15" customHeight="1" x14ac:dyDescent="0.25">
      <c r="A188" s="42"/>
      <c r="B188" s="43"/>
      <c r="C188" s="44"/>
      <c r="D188" s="45"/>
      <c r="E188" s="42"/>
    </row>
    <row r="189" spans="1:5" s="46" customFormat="1" ht="15" customHeight="1" x14ac:dyDescent="0.25">
      <c r="A189" s="42"/>
      <c r="B189" s="43"/>
      <c r="C189" s="44"/>
      <c r="D189" s="45"/>
      <c r="E189" s="42"/>
    </row>
    <row r="190" spans="1:5" s="46" customFormat="1" ht="15" customHeight="1" x14ac:dyDescent="0.25">
      <c r="A190" s="42"/>
      <c r="B190" s="43"/>
      <c r="C190" s="44"/>
      <c r="D190" s="45"/>
      <c r="E190" s="42"/>
    </row>
    <row r="191" spans="1:5" s="46" customFormat="1" ht="15" customHeight="1" x14ac:dyDescent="0.25">
      <c r="A191" s="42"/>
      <c r="B191" s="43"/>
      <c r="C191" s="44"/>
      <c r="D191" s="45"/>
      <c r="E191" s="42"/>
    </row>
    <row r="192" spans="1:5" s="46" customFormat="1" ht="15" customHeight="1" x14ac:dyDescent="0.25">
      <c r="A192" s="42"/>
      <c r="B192" s="43"/>
      <c r="C192" s="44"/>
      <c r="D192" s="45"/>
      <c r="E192" s="42"/>
    </row>
    <row r="193" spans="1:5" s="46" customFormat="1" ht="15" customHeight="1" x14ac:dyDescent="0.25">
      <c r="A193" s="42"/>
      <c r="B193" s="43"/>
      <c r="C193" s="44"/>
      <c r="D193" s="45"/>
      <c r="E193" s="42"/>
    </row>
    <row r="194" spans="1:5" s="46" customFormat="1" ht="15" customHeight="1" x14ac:dyDescent="0.25">
      <c r="A194" s="42"/>
      <c r="B194" s="43"/>
      <c r="C194" s="44"/>
      <c r="D194" s="45"/>
      <c r="E194" s="42"/>
    </row>
    <row r="195" spans="1:5" s="46" customFormat="1" ht="15" customHeight="1" x14ac:dyDescent="0.25">
      <c r="A195" s="42"/>
      <c r="B195" s="43"/>
      <c r="C195" s="44"/>
      <c r="D195" s="45"/>
      <c r="E195" s="42"/>
    </row>
    <row r="196" spans="1:5" s="46" customFormat="1" ht="15" customHeight="1" x14ac:dyDescent="0.25">
      <c r="A196" s="42"/>
      <c r="B196" s="43"/>
      <c r="C196" s="44"/>
      <c r="D196" s="45"/>
      <c r="E196" s="42"/>
    </row>
    <row r="197" spans="1:5" s="46" customFormat="1" ht="15" customHeight="1" x14ac:dyDescent="0.25">
      <c r="A197" s="42"/>
      <c r="B197" s="43"/>
      <c r="C197" s="44"/>
      <c r="D197" s="45"/>
      <c r="E197" s="42"/>
    </row>
    <row r="198" spans="1:5" s="46" customFormat="1" ht="15" customHeight="1" x14ac:dyDescent="0.25">
      <c r="A198" s="42"/>
      <c r="B198" s="43"/>
      <c r="C198" s="44"/>
      <c r="D198" s="45"/>
      <c r="E198" s="42"/>
    </row>
    <row r="199" spans="1:5" s="46" customFormat="1" ht="15" customHeight="1" x14ac:dyDescent="0.25">
      <c r="A199" s="42"/>
      <c r="B199" s="43"/>
      <c r="C199" s="44"/>
      <c r="D199" s="45"/>
      <c r="E199" s="42"/>
    </row>
    <row r="200" spans="1:5" s="46" customFormat="1" ht="15" customHeight="1" x14ac:dyDescent="0.25">
      <c r="A200" s="42"/>
      <c r="B200" s="43"/>
      <c r="C200" s="44"/>
      <c r="D200" s="45"/>
      <c r="E200" s="42"/>
    </row>
    <row r="201" spans="1:5" s="46" customFormat="1" ht="15" customHeight="1" x14ac:dyDescent="0.25">
      <c r="A201" s="42"/>
      <c r="B201" s="43"/>
      <c r="C201" s="44"/>
      <c r="D201" s="45"/>
      <c r="E201" s="42"/>
    </row>
    <row r="202" spans="1:5" s="46" customFormat="1" ht="15" customHeight="1" x14ac:dyDescent="0.25">
      <c r="A202" s="42"/>
      <c r="B202" s="43"/>
      <c r="C202" s="44"/>
      <c r="D202" s="45"/>
      <c r="E202" s="42"/>
    </row>
    <row r="203" spans="1:5" s="46" customFormat="1" ht="15" customHeight="1" x14ac:dyDescent="0.25">
      <c r="A203" s="42"/>
      <c r="B203" s="43"/>
      <c r="C203" s="44"/>
      <c r="D203" s="45"/>
      <c r="E203" s="42"/>
    </row>
    <row r="204" spans="1:5" s="46" customFormat="1" ht="15" customHeight="1" x14ac:dyDescent="0.25">
      <c r="A204" s="42"/>
      <c r="B204" s="43"/>
      <c r="C204" s="44"/>
      <c r="D204" s="45"/>
      <c r="E204" s="42"/>
    </row>
    <row r="205" spans="1:5" s="46" customFormat="1" ht="15" customHeight="1" x14ac:dyDescent="0.25">
      <c r="A205" s="42"/>
      <c r="B205" s="43"/>
      <c r="C205" s="44"/>
      <c r="D205" s="45"/>
      <c r="E205" s="42"/>
    </row>
    <row r="206" spans="1:5" s="46" customFormat="1" ht="15" customHeight="1" x14ac:dyDescent="0.25">
      <c r="A206" s="42"/>
      <c r="B206" s="43"/>
      <c r="C206" s="44"/>
      <c r="D206" s="45"/>
      <c r="E206" s="42"/>
    </row>
    <row r="207" spans="1:5" s="46" customFormat="1" ht="15" customHeight="1" x14ac:dyDescent="0.25">
      <c r="A207" s="42"/>
      <c r="B207" s="43"/>
      <c r="C207" s="44"/>
      <c r="D207" s="45"/>
      <c r="E207" s="42"/>
    </row>
    <row r="208" spans="1:5" s="46" customFormat="1" ht="15" customHeight="1" x14ac:dyDescent="0.25">
      <c r="A208" s="42"/>
      <c r="B208" s="43"/>
      <c r="C208" s="44"/>
      <c r="D208" s="45"/>
      <c r="E208" s="42"/>
    </row>
    <row r="209" spans="1:5" s="46" customFormat="1" ht="15" customHeight="1" x14ac:dyDescent="0.25">
      <c r="A209" s="42"/>
      <c r="B209" s="43"/>
      <c r="C209" s="44"/>
      <c r="D209" s="45"/>
      <c r="E209" s="42"/>
    </row>
    <row r="210" spans="1:5" s="46" customFormat="1" ht="15" customHeight="1" x14ac:dyDescent="0.25">
      <c r="A210" s="42"/>
      <c r="B210" s="43"/>
      <c r="C210" s="44"/>
      <c r="D210" s="45"/>
      <c r="E210" s="42"/>
    </row>
    <row r="211" spans="1:5" s="46" customFormat="1" ht="15" customHeight="1" x14ac:dyDescent="0.25">
      <c r="A211" s="42"/>
      <c r="B211" s="43"/>
      <c r="C211" s="44"/>
      <c r="D211" s="45"/>
      <c r="E211" s="42"/>
    </row>
    <row r="212" spans="1:5" s="46" customFormat="1" ht="15" customHeight="1" x14ac:dyDescent="0.25">
      <c r="A212" s="42"/>
      <c r="B212" s="43"/>
      <c r="C212" s="44"/>
      <c r="D212" s="45"/>
      <c r="E212" s="42"/>
    </row>
  </sheetData>
  <sheetProtection algorithmName="SHA-512" hashValue="OMkQS/lSztg5QutiB3n2cFWtr4+YwFHiM7kgIcBctLJudwIgOYOaVrrarV9j9C3milNbhZP6QcIjQzdoi4mL9A==" saltValue="NRpQafCu+LNnmUzhdmSaHQ==" spinCount="100000" sheet="1" selectLockedCells="1"/>
  <protectedRanges>
    <protectedRange sqref="A4:E4" name="Anlage_1"/>
    <protectedRange sqref="A6:E6 A38:E38 A85:E85 A69:E69" name="Anlage_1_2"/>
    <protectedRange sqref="A1:E3 G1:H2" name="Anlage_2"/>
  </protectedRanges>
  <customSheetViews>
    <customSheetView guid="{986358E4-13CD-44CD-B702-2F29FF9ED5DE}">
      <pane ySplit="4" topLeftCell="A50" activePane="bottomLeft" state="frozen"/>
      <selection pane="bottomLeft" activeCell="E75" sqref="E75"/>
      <pageMargins left="0.7" right="0.7" top="0.78740157499999996" bottom="0.78740157499999996" header="0.3" footer="0.3"/>
      <pageSetup paperSize="9" orientation="portrait" r:id="rId1"/>
    </customSheetView>
  </customSheetViews>
  <mergeCells count="9">
    <mergeCell ref="A85:E85"/>
    <mergeCell ref="A69:E69"/>
    <mergeCell ref="A76:E76"/>
    <mergeCell ref="A81:E81"/>
    <mergeCell ref="A1:E3"/>
    <mergeCell ref="A5:E5"/>
    <mergeCell ref="A6:E6"/>
    <mergeCell ref="A37:E37"/>
    <mergeCell ref="A38:E38"/>
  </mergeCells>
  <phoneticPr fontId="27" type="noConversion"/>
  <dataValidations count="1">
    <dataValidation type="whole" errorStyle="information" allowBlank="1" showInputMessage="1" showErrorMessage="1" sqref="E86:E88" xr:uid="{00000000-0002-0000-0100-000000000000}">
      <formula1>0</formula1>
      <formula2>100</formula2>
    </dataValidation>
  </dataValidations>
  <pageMargins left="0.7" right="0.7" top="0.78740157499999996" bottom="0.78740157499999996"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Herbst, Mirijam</cp:lastModifiedBy>
  <cp:lastPrinted>2025-03-20T05:41:11Z</cp:lastPrinted>
  <dcterms:created xsi:type="dcterms:W3CDTF">2016-03-29T06:28:06Z</dcterms:created>
  <dcterms:modified xsi:type="dcterms:W3CDTF">2026-02-03T10:13:54Z</dcterms:modified>
</cp:coreProperties>
</file>