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Anerkennung von Prüfungsleistungen\Essen\Water Science\"/>
    </mc:Choice>
  </mc:AlternateContent>
  <xr:revisionPtr revIDLastSave="0" documentId="8_{B5D3241B-9AAD-409D-98CC-F51658D3D209}" xr6:coauthVersionLast="47" xr6:coauthVersionMax="47" xr10:uidLastSave="{00000000-0000-0000-0000-000000000000}"/>
  <workbookProtection workbookAlgorithmName="SHA-512" workbookHashValue="XhDJefDD8MlppmPLoEN+IyrS+PfhNeQvl4vbXlcJyEVnqtAzpD49kPNFWw8A3IOaQnknChlICqum9cxi5Q66NQ==" workbookSaltValue="ZM8UxsZTVi/+D1cd6SQPLg==" workbookSpinCount="100000" lockStructure="1"/>
  <bookViews>
    <workbookView xWindow="-28920" yWindow="-1845" windowWidth="29040" windowHeight="17640" tabRatio="498" xr2:uid="{00000000-000D-0000-FFFF-FFFF00000000}"/>
  </bookViews>
  <sheets>
    <sheet name="Formular" sheetId="1" r:id="rId1"/>
    <sheet name="Prüfungen Studiengang" sheetId="3" r:id="rId2"/>
  </sheets>
  <definedNames>
    <definedName name="_xlnm._FilterDatabase" localSheetId="0" hidden="1">Formular!$B$10:$B$64</definedName>
    <definedName name="_xlnm.Print_Area" localSheetId="0">Formular!$B$1:$O$126</definedName>
    <definedName name="_xlnm.Print_Area" localSheetId="1">'Prüfungen Studiengang'!$A$1:$E$225</definedName>
    <definedName name="Z_38361E96_C2A6_4991_ACAC_0C359CB3CB75_.wvu.FilterData" localSheetId="0" hidden="1">Formular!$B$10:$B$64</definedName>
    <definedName name="Z_38361E96_C2A6_4991_ACAC_0C359CB3CB75_.wvu.PrintArea" localSheetId="0" hidden="1">Formular!$B$1:$O$126</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M61" i="1" l="1"/>
  <c r="M60" i="1"/>
  <c r="M59" i="1"/>
  <c r="M58" i="1"/>
  <c r="M57" i="1"/>
  <c r="M56" i="1"/>
  <c r="M55" i="1"/>
  <c r="M54" i="1"/>
  <c r="M53" i="1"/>
  <c r="M52" i="1"/>
  <c r="M51" i="1"/>
  <c r="M50" i="1"/>
  <c r="M49" i="1"/>
  <c r="M48" i="1"/>
  <c r="M47" i="1"/>
  <c r="M46" i="1"/>
  <c r="M45" i="1"/>
  <c r="M44" i="1"/>
  <c r="M43" i="1"/>
  <c r="M42" i="1"/>
  <c r="M41" i="1"/>
  <c r="M40" i="1"/>
  <c r="M39" i="1"/>
  <c r="M38" i="1"/>
  <c r="M37" i="1"/>
  <c r="M30" i="1"/>
  <c r="M29" i="1"/>
  <c r="M28" i="1"/>
  <c r="M27" i="1"/>
  <c r="M26" i="1"/>
  <c r="M25" i="1"/>
  <c r="M24" i="1"/>
  <c r="M23" i="1"/>
  <c r="M22" i="1"/>
  <c r="M21" i="1"/>
  <c r="M20" i="1"/>
  <c r="M19" i="1"/>
  <c r="M18" i="1"/>
  <c r="M17" i="1"/>
  <c r="M16" i="1"/>
  <c r="M15" i="1"/>
  <c r="M14" i="1"/>
  <c r="M12" i="1"/>
  <c r="M11" i="1"/>
  <c r="M13" i="1"/>
  <c r="K61" i="1" l="1"/>
  <c r="K60" i="1"/>
  <c r="K59" i="1"/>
  <c r="K58" i="1"/>
  <c r="K57" i="1"/>
  <c r="K56" i="1"/>
  <c r="K55" i="1"/>
  <c r="K54" i="1"/>
  <c r="K53" i="1"/>
  <c r="K52" i="1"/>
  <c r="K51" i="1"/>
  <c r="K50" i="1"/>
  <c r="K49" i="1"/>
  <c r="K48" i="1"/>
  <c r="K47" i="1"/>
  <c r="K46" i="1"/>
  <c r="K45" i="1"/>
  <c r="K44" i="1"/>
  <c r="K43" i="1"/>
  <c r="K42" i="1"/>
  <c r="K41" i="1"/>
  <c r="K40" i="1"/>
  <c r="K39" i="1"/>
  <c r="K38" i="1"/>
  <c r="K37" i="1"/>
  <c r="K30" i="1"/>
  <c r="K29" i="1"/>
  <c r="K28" i="1"/>
  <c r="K27" i="1"/>
  <c r="K26" i="1"/>
  <c r="K25" i="1"/>
  <c r="K24" i="1"/>
  <c r="K23" i="1"/>
  <c r="K22" i="1"/>
  <c r="K21" i="1"/>
  <c r="K20" i="1"/>
  <c r="K19" i="1"/>
  <c r="K18" i="1"/>
  <c r="K17" i="1"/>
  <c r="K16" i="1"/>
  <c r="K15" i="1"/>
  <c r="K14" i="1"/>
  <c r="K13" i="1"/>
  <c r="K12" i="1"/>
  <c r="K11" i="1" l="1"/>
  <c r="I61" i="1"/>
  <c r="I60" i="1"/>
  <c r="I59" i="1"/>
  <c r="I58" i="1"/>
  <c r="I57" i="1"/>
  <c r="I56" i="1"/>
  <c r="I55" i="1"/>
  <c r="I54" i="1"/>
  <c r="I53" i="1"/>
  <c r="I52" i="1"/>
  <c r="I51" i="1"/>
  <c r="I50" i="1"/>
  <c r="I49" i="1"/>
  <c r="I48" i="1"/>
  <c r="I47" i="1"/>
  <c r="I46" i="1"/>
  <c r="I45" i="1"/>
  <c r="I44" i="1"/>
  <c r="I43" i="1"/>
  <c r="I42" i="1"/>
  <c r="I41" i="1"/>
  <c r="I40" i="1"/>
  <c r="I39" i="1"/>
  <c r="I38" i="1"/>
  <c r="I37" i="1"/>
  <c r="I30" i="1"/>
  <c r="I29" i="1"/>
  <c r="I28" i="1"/>
  <c r="I27" i="1"/>
  <c r="I26" i="1"/>
  <c r="I25" i="1"/>
  <c r="I24" i="1"/>
  <c r="I23" i="1"/>
  <c r="I22" i="1"/>
  <c r="I21" i="1"/>
  <c r="I20" i="1"/>
  <c r="I19" i="1"/>
  <c r="I18" i="1"/>
  <c r="I17" i="1"/>
  <c r="I16" i="1"/>
  <c r="I15" i="1"/>
  <c r="I14" i="1"/>
  <c r="I13" i="1"/>
  <c r="I12" i="1"/>
  <c r="I11" i="1"/>
  <c r="M62" i="1" l="1"/>
  <c r="L63" i="1" s="1"/>
  <c r="O7" i="1"/>
  <c r="J64" i="1" l="1"/>
</calcChain>
</file>

<file path=xl/sharedStrings.xml><?xml version="1.0" encoding="utf-8"?>
<sst xmlns="http://schemas.openxmlformats.org/spreadsheetml/2006/main" count="348" uniqueCount="212">
  <si>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</si>
  <si>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</si>
  <si>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</si>
  <si>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</si>
  <si>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</si>
  <si>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</si>
  <si>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</si>
  <si>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</si>
  <si>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</si>
  <si>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</si>
  <si>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</si>
  <si>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(Sachbearbeiter/in Bereich Prüfungswesen)</t>
  </si>
  <si>
    <t>C - Nichtanerkennung wegen nicht aussagekräftiger Unterlagen</t>
  </si>
  <si>
    <t>Regelstudienzeit:</t>
  </si>
  <si>
    <t>Studiengang:</t>
  </si>
  <si>
    <t/>
  </si>
  <si>
    <t>Rechtsmittelbelehrung:</t>
  </si>
  <si>
    <t>Hinweis:</t>
  </si>
  <si>
    <t>Ausführliche Begründungen zu den Ablehnungen (A - D):</t>
  </si>
  <si>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</si>
  <si>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</si>
  <si>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</si>
  <si>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</si>
  <si>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t>*1) Einzureichende Unterlagen:</t>
  </si>
  <si>
    <t>*2) Wo wurde die Prüfung abgelegt?</t>
  </si>
  <si>
    <t>*3) Ablehnungsgründe (weitere Erläuterungen ggf. auf Seite 3 ergänzen):</t>
  </si>
  <si>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</si>
  <si>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</si>
  <si>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ZIA</t>
  </si>
  <si>
    <t>Allgemeine Chemie</t>
  </si>
  <si>
    <t>Analytische Chemie I / II</t>
  </si>
  <si>
    <t>Anorganische Chemie I/II</t>
  </si>
  <si>
    <t>Aspekte zum Thema Wasser</t>
  </si>
  <si>
    <t>-</t>
  </si>
  <si>
    <t>Bachelor-Arbeit</t>
  </si>
  <si>
    <t>ZKB</t>
  </si>
  <si>
    <t>Betriebswirtschaftslehre</t>
  </si>
  <si>
    <t>Chemiedidaktik</t>
  </si>
  <si>
    <t>Die Welt der Grenzflächen. Exkursion bei der EVONIK Industries AG</t>
  </si>
  <si>
    <t>Exkursion bei der Sachtleben Chemie GmbH</t>
  </si>
  <si>
    <t>Exkursion Erftverband</t>
  </si>
  <si>
    <t>Exkursion Meeresbiologie</t>
  </si>
  <si>
    <t>Exkursion Metrologie in der Chemie</t>
  </si>
  <si>
    <t>Exkursion Metrologie in der Chemie zum IRMM in Geel/Belgien</t>
  </si>
  <si>
    <t>Exkursion Notfall-Trinkwasserversorgung THW</t>
  </si>
  <si>
    <t>Exkursion Ölbach</t>
  </si>
  <si>
    <t>Exkursion Ruhrnatur</t>
  </si>
  <si>
    <t>Exkursion zum Alfred-Wegener-Institut für Polar- und Meeresforschung in Bremerhaven</t>
  </si>
  <si>
    <t>Exkursion zur Abwasserbehandlungsanlage des Ruhrverbandes Duisburg-Kaßlerfeld</t>
  </si>
  <si>
    <t>Exkursion zur Kläranlage Duisburg-Kaßlerfeld</t>
  </si>
  <si>
    <t>Exkursion zur Sechs-Seen-Platte</t>
  </si>
  <si>
    <t>Exkursion zur Trinkwasseraufbereitung in Mülheim Styrum</t>
  </si>
  <si>
    <t>Exkursion zur Trinkwasseraufbereitung in Roetgen</t>
  </si>
  <si>
    <t>Experimentelle Vorarbeiten zur Bachelor-Arbeit</t>
  </si>
  <si>
    <t>Forschungszentrum Jülich</t>
  </si>
  <si>
    <t>ZJA</t>
  </si>
  <si>
    <t>Grundlagen der Biologie / Biochemie</t>
  </si>
  <si>
    <t>ZHA</t>
  </si>
  <si>
    <t>Grundlagen der Physik</t>
  </si>
  <si>
    <t>Grundpraktikum Organische Chemie</t>
  </si>
  <si>
    <t>Grundpraktikum Physikalische Chemie</t>
  </si>
  <si>
    <t>Hygiene / Aquatische Mikrobiologie</t>
  </si>
  <si>
    <t>ZGA</t>
  </si>
  <si>
    <t>Mathematik für Naturwissenschaftler</t>
  </si>
  <si>
    <t>Mikrobiologie I / II</t>
  </si>
  <si>
    <t>Molekularbiologie</t>
  </si>
  <si>
    <t>Numerische Methoden der Chemie</t>
  </si>
  <si>
    <t>Organische Chemie I</t>
  </si>
  <si>
    <t>Organische Chemie II</t>
  </si>
  <si>
    <t>Physikalische Chemie I / II</t>
  </si>
  <si>
    <t>Praktikum Instrumentelle Analytik</t>
  </si>
  <si>
    <t>Praktikum Mikrobiologie</t>
  </si>
  <si>
    <t>Praktikum Molekularbiologie und Biochemie</t>
  </si>
  <si>
    <t>Praktikum Thermische Verfahrenstechnik Wasser, unbenotet</t>
  </si>
  <si>
    <t>Praktikum Wasserchemie und  -analytik</t>
  </si>
  <si>
    <t>Praktikum zur Allgemeinen Chemie</t>
  </si>
  <si>
    <t>Ruhrverband in Essen</t>
  </si>
  <si>
    <t>Spektroskopische Methoden in der Organischen Chemie</t>
  </si>
  <si>
    <t>Statistik</t>
  </si>
  <si>
    <t>ERG</t>
  </si>
  <si>
    <t>Thermische Verfahrenstechnik Wasser</t>
  </si>
  <si>
    <t>ThyssenKrupp Industrial Solutions AG in Essen</t>
  </si>
  <si>
    <t>Toxikologie / Gefahrstoffrechtskunde</t>
  </si>
  <si>
    <t>TÜV Nord AG in Essen</t>
  </si>
  <si>
    <t>Wasserchemie / Wasseranalytik</t>
  </si>
  <si>
    <t>Übersicht aller Prüfungsleistungen im Studiengang
Bachelor of Science Water Science</t>
  </si>
  <si>
    <t>Bachelor of Science Water Science</t>
  </si>
  <si>
    <r>
      <t xml:space="preserve">Freitext </t>
    </r>
    <r>
      <rPr>
        <sz val="8"/>
        <color theme="1"/>
        <rFont val="Calibri"/>
        <family val="2"/>
        <scheme val="minor"/>
      </rPr>
      <t>(bitte mit Namen der Prüfung überschreiben)</t>
    </r>
  </si>
  <si>
    <t>Gegen diesen Bescheid kann innerhalb eines Monats nach Bekanntgabe Klage beim Verwaltungsgericht Gelsenkirchen eingereicht werden.</t>
  </si>
  <si>
    <r>
      <rPr>
        <vertAlign val="superscript"/>
        <sz val="10"/>
        <color theme="1"/>
        <rFont val="Calibri"/>
        <family val="2"/>
        <scheme val="minor"/>
      </rPr>
      <t>1</t>
    </r>
    <r>
      <rPr>
        <sz val="10"/>
        <color theme="1"/>
        <rFont val="Calibri"/>
        <family val="2"/>
        <scheme val="minor"/>
      </rPr>
      <t xml:space="preserve"> von der Universität, wo die anzuerkennende Leistung erbracht wurde</t>
    </r>
  </si>
  <si>
    <t>Pflichtveranstaltungen</t>
  </si>
  <si>
    <t>Wahlpflichtveranstaltungen</t>
  </si>
  <si>
    <t>Studium Generale</t>
  </si>
  <si>
    <t>E1: Studium Generale (extern erbrachte Leistung)</t>
  </si>
  <si>
    <t>E3: Studium Generale (extern erbrachte Leistung)</t>
  </si>
  <si>
    <t>Weitere Wahlpflichtveranstaltungen (2990)</t>
  </si>
  <si>
    <t>Bachelorprojekt</t>
  </si>
  <si>
    <t>Führungsnachwuchs für die Wasserwirtschaft:_x000D_Hochschulen und Unternehmen im_x000D_Gespräch (IWW-Innovationstag)</t>
  </si>
  <si>
    <t>Exkursion zum Uferfiltrations-Wasserwerk der Stadtwerke Düsseldorf</t>
  </si>
  <si>
    <t>Tagebau Gerzweiler</t>
  </si>
  <si>
    <t>Grenzflächen (PC IV)</t>
  </si>
  <si>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</si>
  <si>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</si>
  <si>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</si>
  <si>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</si>
  <si>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</si>
  <si>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</si>
  <si>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</si>
  <si>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t xml:space="preserve">Regelstudienzeit:
</t>
    </r>
    <r>
      <rPr>
        <b/>
        <sz val="12"/>
        <color theme="1" tint="0.499984740745262"/>
        <rFont val="Calibri"/>
        <family val="2"/>
        <scheme val="minor"/>
      </rPr>
      <t>Normal period:</t>
    </r>
  </si>
  <si>
    <r>
      <t>Durch Antragsteller/in auszufüllen! /</t>
    </r>
    <r>
      <rPr>
        <b/>
        <sz val="12"/>
        <color theme="1" tint="0.499984740745262"/>
        <rFont val="Calibri"/>
        <family val="2"/>
        <scheme val="minor"/>
      </rPr>
      <t xml:space="preserve"> To be completed by the applicant</t>
    </r>
  </si>
  <si>
    <r>
      <t xml:space="preserve">Antrag auf Anerkennung
</t>
    </r>
    <r>
      <rPr>
        <b/>
        <sz val="12"/>
        <color theme="1" tint="0.499984740745262"/>
        <rFont val="Calibri"/>
        <family val="2"/>
        <scheme val="minor"/>
      </rPr>
      <t>Application for recognition</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</si>
  <si>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</si>
  <si>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</si>
  <si>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</si>
  <si>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</si>
  <si>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</si>
  <si>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</si>
  <si>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</si>
  <si>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</si>
  <si>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</si>
  <si>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</si>
  <si>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</si>
  <si>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</si>
  <si>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</si>
  <si>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t xml:space="preserve">Bereits abgelegte Prüfungsleistungen
</t>
    </r>
    <r>
      <rPr>
        <b/>
        <sz val="12"/>
        <color theme="1" tint="0.499984740745262"/>
        <rFont val="Calibri"/>
        <family val="2"/>
        <scheme val="minor"/>
      </rPr>
      <t>Examination achievements already taken</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</si>
  <si>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</si>
  <si>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</si>
  <si>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</si>
  <si>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(Anerkannte Credits x Regelstudienzeit : max.  zu erwerbende Credits):
</t>
    </r>
    <r>
      <rPr>
        <sz val="8"/>
        <color theme="1" tint="0.499984740745262"/>
        <rFont val="Calibri"/>
        <family val="2"/>
        <scheme val="minor"/>
      </rPr>
      <t>(Recognized Credits x standard period of study: max. acquiring credits):</t>
    </r>
  </si>
  <si>
    <t>*2) Where the examination was held?</t>
  </si>
  <si>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</si>
  <si>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t>*1) Supporting documents:</t>
  </si>
  <si>
    <r>
      <rPr>
        <vertAlign val="superscript"/>
        <sz val="10"/>
        <color theme="0" tint="-0.34998626667073579"/>
        <rFont val="Calibri"/>
        <family val="2"/>
        <scheme val="minor"/>
      </rPr>
      <t>1</t>
    </r>
    <r>
      <rPr>
        <sz val="10"/>
        <color theme="0" tint="-0.34998626667073579"/>
        <rFont val="Calibri"/>
        <family val="2"/>
        <scheme val="minor"/>
      </rPr>
      <t xml:space="preserve"> from the university where the achievement to be recognised was made</t>
    </r>
  </si>
  <si>
    <t>Attachement 1: sealed Transcript of Records(via mail + original)</t>
  </si>
  <si>
    <t>Anlage 1: gesiegeltes Transcript of Records (per Mail + im Original)</t>
  </si>
  <si>
    <r>
      <t xml:space="preserve">Anlage 2: Auszug aus dem Modulhandbuch </t>
    </r>
    <r>
      <rPr>
        <b/>
        <vertAlign val="superscript"/>
        <sz val="12"/>
        <color theme="1"/>
        <rFont val="Calibri"/>
        <family val="2"/>
        <scheme val="minor"/>
      </rPr>
      <t>1</t>
    </r>
    <r>
      <rPr>
        <b/>
        <sz val="12"/>
        <color theme="1"/>
        <rFont val="Calibri"/>
        <family val="2"/>
        <scheme val="minor"/>
      </rPr>
      <t xml:space="preserve"> (per Mail)</t>
    </r>
  </si>
  <si>
    <r>
      <t xml:space="preserve">Anlage 3: Prüfungsordnung </t>
    </r>
    <r>
      <rPr>
        <b/>
        <vertAlign val="superscript"/>
        <sz val="12"/>
        <color theme="1"/>
        <rFont val="Calibri"/>
        <family val="2"/>
        <scheme val="minor"/>
      </rPr>
      <t>1</t>
    </r>
    <r>
      <rPr>
        <b/>
        <sz val="12"/>
        <color theme="1"/>
        <rFont val="Calibri"/>
        <family val="2"/>
        <scheme val="minor"/>
      </rPr>
      <t xml:space="preserve"> (per Mail#)</t>
    </r>
  </si>
  <si>
    <t>Anlage 4: ggf. Learning Agreement bei Leistungen im Ausland (per Mail)</t>
  </si>
  <si>
    <t>Attachment 4: Learning Agreement, if applicable, for services abroad (via Mail)</t>
  </si>
  <si>
    <r>
      <t xml:space="preserve">Attachment 2: extract from the handbook of modules </t>
    </r>
    <r>
      <rPr>
        <b/>
        <vertAlign val="superscript"/>
        <sz val="12"/>
        <color theme="0" tint="-0.34998626667073579"/>
        <rFont val="Calibri"/>
        <family val="2"/>
        <scheme val="minor"/>
      </rPr>
      <t>1</t>
    </r>
    <r>
      <rPr>
        <b/>
        <sz val="12"/>
        <color theme="0" tint="-0.34998626667073579"/>
        <rFont val="Calibri"/>
        <family val="2"/>
        <scheme val="minor"/>
      </rPr>
      <t xml:space="preserve"> (via Mail)</t>
    </r>
  </si>
  <si>
    <r>
      <t xml:space="preserve">Attachement 3: Examination Regulations </t>
    </r>
    <r>
      <rPr>
        <b/>
        <vertAlign val="superscript"/>
        <sz val="12"/>
        <color theme="0" tint="-0.34998626667073579"/>
        <rFont val="Calibri"/>
        <family val="2"/>
        <scheme val="minor"/>
      </rPr>
      <t>1</t>
    </r>
    <r>
      <rPr>
        <b/>
        <sz val="12"/>
        <color theme="0" tint="-0.34998626667073579"/>
        <rFont val="Calibri"/>
        <family val="2"/>
        <scheme val="minor"/>
      </rPr>
      <t xml:space="preserve"> (via Mail)</t>
    </r>
  </si>
  <si>
    <t>*3) Reasons for refusal (if necessary please  add further comments on page 3):</t>
  </si>
  <si>
    <t>A - Non-recognition because of substantial incompatibility</t>
  </si>
  <si>
    <t>B - Non-recognition because of other communicated competences</t>
  </si>
  <si>
    <t xml:space="preserve">C - Non-recognition because of non-significant documents </t>
  </si>
  <si>
    <t>D - Non-recognition due to other reasons</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</si>
  <si>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</si>
  <si>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</si>
  <si>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</si>
  <si>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t>Detailed reasons for the rejections (A - D):</t>
  </si>
  <si>
    <r>
      <rPr>
        <b/>
        <sz val="10"/>
        <color theme="1" tint="0.499984740745262"/>
        <rFont val="Calibri"/>
        <family val="2"/>
        <scheme val="minor"/>
      </rPr>
      <t>Legal remedies</t>
    </r>
    <r>
      <rPr>
        <b/>
        <sz val="12"/>
        <color theme="1" tint="0.499984740745262"/>
        <rFont val="Calibri"/>
        <family val="2"/>
        <scheme val="minor"/>
      </rPr>
      <t>:</t>
    </r>
  </si>
  <si>
    <t>Against that decision you can raise a complaint (after its receipt within one month) before the Administrative Court Gelsenkirchen.</t>
  </si>
  <si>
    <t>Indication:</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</si>
  <si>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</si>
  <si>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</si>
  <si>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</si>
  <si>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</si>
  <si>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</si>
  <si>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t>General Chemistry</t>
  </si>
  <si>
    <t xml:space="preserve">Practical Course General Chemistry </t>
  </si>
  <si>
    <t>Mathematics for Natural Scientists</t>
  </si>
  <si>
    <t>Fundaments in Biology and Biochemistry</t>
  </si>
  <si>
    <t>Physical Chemistry I / II</t>
  </si>
  <si>
    <t>Toxicology and Hazardous Substances Regulation</t>
  </si>
  <si>
    <t>Economics</t>
  </si>
  <si>
    <t>Inorganic Chemistry I/II</t>
  </si>
  <si>
    <t>Microbiology I / II</t>
  </si>
  <si>
    <t>Practical Course Microbiology</t>
  </si>
  <si>
    <t>Organic Chemistry I</t>
  </si>
  <si>
    <t>Organic Chemistry II</t>
  </si>
  <si>
    <t>Practical Course Organic Chemistry</t>
  </si>
  <si>
    <t>Statistics</t>
  </si>
  <si>
    <t>Hygiene / Aquatic Microbiology</t>
  </si>
  <si>
    <t>Analytical Chemistry I / II</t>
  </si>
  <si>
    <t>Fundamental Practical Physical Chemistry</t>
  </si>
  <si>
    <t>Molecularbiology</t>
  </si>
  <si>
    <t>Practical Course Molecularbiology and Biochemistry</t>
  </si>
  <si>
    <t>Water Chemistry and Analytics</t>
  </si>
  <si>
    <t>Thermal Process in Water Engineering</t>
  </si>
  <si>
    <t>Practical Course Thermal Process in Water Engineering</t>
  </si>
  <si>
    <t>Practical Course</t>
  </si>
  <si>
    <t>Practical Course Water Chemistry and Analytics</t>
  </si>
  <si>
    <t>General Skills</t>
  </si>
  <si>
    <t>Physics</t>
  </si>
  <si>
    <t>Excursion to wastewater treatment plant of Ruhrverband Duisburg-Kaßlerfeld</t>
  </si>
  <si>
    <t>Excursion to the bank filtration facility of Stadtwerke Düsseldorf</t>
  </si>
  <si>
    <t>Water - The Lecture</t>
  </si>
  <si>
    <t>E3-Achievement</t>
  </si>
  <si>
    <t>E1-Achievement</t>
  </si>
  <si>
    <t>Bachelor-Thesis</t>
  </si>
  <si>
    <t>Preliminary experimental studies for Bachelor-Thesis</t>
  </si>
  <si>
    <t>Bachelor-Project</t>
  </si>
  <si>
    <t>Compulsory Modules</t>
  </si>
  <si>
    <t>Examination</t>
  </si>
  <si>
    <t>Compulsory Electives</t>
  </si>
  <si>
    <t>Additional Compulsory Electives</t>
  </si>
  <si>
    <t>Free text (please overwrite with the name of the exam)</t>
  </si>
  <si>
    <t>Excursion to the drinking water treatment plant in Mülheim Styrum</t>
  </si>
  <si>
    <t>Excursion to the drinking water treatment plant in Roetgen</t>
  </si>
  <si>
    <t>Exkursion to the  Alfred-Wegener-Institut for polar and oceanresearch in Bremerhaven</t>
  </si>
  <si>
    <t>Excursion to the Sachtleben Chemie GmbH</t>
  </si>
  <si>
    <t>Excursion to the Sechs-Seen-Platte</t>
  </si>
  <si>
    <t>Excursion Metrology in chemistry</t>
  </si>
  <si>
    <t xml:space="preserve">Exkursion Metrologie in der Chemie zum IRMM in Geel/Belgien </t>
  </si>
  <si>
    <t>Excursion Ölbach</t>
  </si>
  <si>
    <t>Excursion EVONIK Industries AG</t>
  </si>
  <si>
    <t>Excursion Notfall-Trinkwasserversorgung THW</t>
  </si>
  <si>
    <t>Excursion Meeresbiologie</t>
  </si>
  <si>
    <t>Spectroscopic Methods in Organic Chemistry</t>
  </si>
  <si>
    <t>Physical Chemistry 3</t>
  </si>
  <si>
    <t>Chemistry Didactics</t>
  </si>
  <si>
    <t>Numeric Methods of Chemistry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</si>
</sst>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5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vertAlign val="superscript"/>
      <sz val="11"/>
      <color theme="1"/>
      <name val="Calibri"/>
      <family val="2"/>
      <scheme val="minor"/>
    </font>
    <font>
      <b/>
      <sz val="11"/>
      <color theme="0"/>
      <name val="Calibri"/>
      <family val="2"/>
      <scheme val="minor"/>
    </font>
    <font>
      <sz val="10"/>
      <color rgb="FF000000"/>
      <name val="Arial"/>
      <family val="2"/>
    </font>
    <font>
      <vertAlign val="superscript"/>
      <sz val="10"/>
      <color theme="1"/>
      <name val="Calibri"/>
      <family val="2"/>
      <scheme val="minor"/>
    </font>
    <font>
      <b/>
      <vertAlign val="superscript"/>
      <sz val="12"/>
      <color theme="1"/>
      <name val="Calibri"/>
      <family val="2"/>
      <scheme val="minor"/>
    </font>
    <font>
      <b/>
      <sz val="20"/>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2"/>
      <color theme="0" tint="-0.34998626667073579"/>
      <name val="Calibri"/>
      <family val="2"/>
      <scheme val="minor"/>
    </font>
    <font>
      <b/>
      <sz val="11"/>
      <name val="Calibri"/>
      <family val="2"/>
      <scheme val="minor"/>
    </font>
    <font>
      <b/>
      <sz val="11"/>
      <color theme="1" tint="0.499984740745262"/>
      <name val="Calibri"/>
      <family val="2"/>
      <scheme val="minor"/>
    </font>
    <font>
      <b/>
      <vertAlign val="superscript"/>
      <sz val="1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8"/>
      <color theme="0"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b/>
      <sz val="10"/>
      <color theme="1" tint="0.499984740745262"/>
      <name val="Calibri"/>
      <family val="2"/>
      <scheme val="minor"/>
    </font>
    <font>
      <sz val="7"/>
      <color theme="1" tint="0.499984740745262"/>
      <name val="Calibri"/>
      <family val="2"/>
      <scheme val="minor"/>
    </font>
    <font>
      <sz val="10"/>
      <color theme="1" tint="0.499984740745262"/>
      <name val="Calibri"/>
      <family val="2"/>
      <scheme val="minor"/>
    </font>
    <font>
      <b/>
      <sz val="12"/>
      <color theme="0" tint="-0.499984740745262"/>
      <name val="Calibri"/>
      <family val="2"/>
      <scheme val="minor"/>
    </font>
    <font>
      <sz val="12"/>
      <color theme="0" tint="-0.499984740745262"/>
      <name val="Calibri"/>
      <family val="2"/>
      <scheme val="minor"/>
    </font>
    <font>
      <sz val="10"/>
      <color theme="0" tint="-0.34998626667073579"/>
      <name val="Calibri"/>
      <family val="2"/>
      <scheme val="minor"/>
    </font>
    <font>
      <vertAlign val="superscript"/>
      <sz val="10"/>
      <color theme="0" tint="-0.34998626667073579"/>
      <name val="Calibri"/>
      <family val="2"/>
      <scheme val="minor"/>
    </font>
    <font>
      <b/>
      <vertAlign val="superscript"/>
      <sz val="12"/>
      <color theme="0" tint="-0.34998626667073579"/>
      <name val="Calibri"/>
      <family val="2"/>
      <scheme val="minor"/>
    </font>
    <font>
      <sz val="9"/>
      <color theme="1" tint="0.499984740745262"/>
      <name val="Calibri"/>
      <family val="2"/>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bgColor indexed="64"/>
      </patternFill>
    </fill>
    <fill>
      <patternFill patternType="solid">
        <fgColor rgb="FFE9EBE3"/>
        <bgColor indexed="64"/>
      </patternFill>
    </fill>
  </fills>
  <borders count="53">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indexed="64"/>
      </left>
      <right/>
      <top style="thin">
        <color auto="1"/>
      </top>
      <bottom style="medium">
        <color rgb="FFFF0000"/>
      </bottom>
      <diagonal/>
    </border>
    <border>
      <left style="medium">
        <color rgb="FFFF0000"/>
      </left>
      <right/>
      <top/>
      <bottom/>
      <diagonal/>
    </border>
    <border>
      <left style="thin">
        <color auto="1"/>
      </left>
      <right/>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cellStyleXfs>
  <cellXfs count="214">
    <xf numFmtId="0" fontId="0" fillId="0" borderId="0" xfId="0"/>
    <xf numFmtId="0" fontId="0" fillId="0" borderId="0" xfId="0" applyAlignment="1">
      <alignment vertical="center"/>
    </xf>
    <xf numFmtId="0" fontId="16" fillId="0" borderId="8"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6" fillId="0" borderId="13" xfId="0" applyFont="1" applyBorder="1" applyAlignment="1" applyProtection="1">
      <alignment vertical="center" wrapText="1" shrinkToFit="1"/>
      <protection locked="0"/>
    </xf>
    <xf numFmtId="0" fontId="14" fillId="0" borderId="4" xfId="0" applyFont="1" applyBorder="1" applyAlignment="1" applyProtection="1">
      <alignment horizontal="left" vertical="center" shrinkToFit="1"/>
    </xf>
    <xf numFmtId="0" fontId="17" fillId="0" borderId="4" xfId="0" applyFont="1" applyBorder="1" applyAlignment="1" applyProtection="1">
      <alignment horizontal="left" vertical="center"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0" fillId="0" borderId="20" xfId="0" applyBorder="1"/>
    <xf numFmtId="0" fontId="0" fillId="0" borderId="0" xfId="0" applyBorder="1"/>
    <xf numFmtId="0" fontId="18" fillId="0" borderId="40" xfId="0" applyFont="1" applyBorder="1" applyAlignment="1">
      <alignment horizontal="center" vertical="center" wrapText="1" shrinkToFit="1"/>
    </xf>
    <xf numFmtId="0" fontId="0" fillId="0" borderId="45"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164" fontId="5" fillId="0" borderId="19" xfId="0" applyNumberFormat="1" applyFont="1" applyBorder="1" applyAlignment="1" applyProtection="1">
      <alignment horizontal="left" vertical="center" wrapText="1" shrinkToFit="1"/>
    </xf>
    <xf numFmtId="49" fontId="0" fillId="0" borderId="0" xfId="0" applyNumberFormat="1"/>
    <xf numFmtId="164" fontId="0" fillId="0" borderId="0" xfId="0" applyNumberFormat="1" applyAlignment="1">
      <alignment horizontal="left"/>
    </xf>
    <xf numFmtId="0" fontId="0" fillId="0" borderId="3" xfId="0" applyBorder="1" applyAlignment="1" applyProtection="1">
      <alignment horizontal="center" vertical="center" wrapText="1" shrinkToFit="1"/>
      <protection locked="0"/>
    </xf>
    <xf numFmtId="0" fontId="0" fillId="0" borderId="18"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2"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1" applyFont="1" applyFill="1" applyBorder="1" applyAlignment="1">
      <alignment vertical="top" wrapText="1"/>
    </xf>
    <xf numFmtId="0" fontId="24"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15" fillId="0" borderId="0" xfId="0" applyFont="1" applyAlignment="1" applyProtection="1">
      <alignment horizontal="left" vertical="center" wrapText="1"/>
    </xf>
    <xf numFmtId="0" fontId="5" fillId="0" borderId="0" xfId="0" applyFont="1" applyAlignment="1">
      <alignment horizontal="right"/>
    </xf>
    <xf numFmtId="0" fontId="0" fillId="0" borderId="0" xfId="0" applyAlignment="1">
      <alignment horizontal="center"/>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24" fillId="0" borderId="0" xfId="23" applyFont="1" applyFill="1" applyBorder="1" applyAlignment="1">
      <alignment vertical="top" wrapText="1"/>
    </xf>
    <xf numFmtId="0" fontId="0" fillId="0" borderId="0" xfId="0" applyFont="1" applyAlignment="1">
      <alignment horizontal="left"/>
    </xf>
    <xf numFmtId="0" fontId="5" fillId="0" borderId="0" xfId="0" applyFont="1" applyAlignment="1">
      <alignment horizontal="left"/>
    </xf>
    <xf numFmtId="0" fontId="0" fillId="0" borderId="0" xfId="0" applyAlignment="1">
      <alignment horizontal="left"/>
    </xf>
    <xf numFmtId="0" fontId="24" fillId="0" borderId="1" xfId="0" applyFont="1" applyFill="1" applyBorder="1" applyAlignment="1">
      <alignment horizontal="center" vertical="top" wrapText="1"/>
    </xf>
    <xf numFmtId="0" fontId="24" fillId="0" borderId="1" xfId="0" applyFont="1" applyBorder="1" applyAlignment="1">
      <alignment horizontal="left" vertical="top" wrapText="1"/>
    </xf>
    <xf numFmtId="0" fontId="24" fillId="0" borderId="1" xfId="0" applyFont="1" applyBorder="1" applyAlignment="1">
      <alignment horizontal="right" vertical="top" wrapText="1"/>
    </xf>
    <xf numFmtId="0" fontId="24" fillId="0" borderId="1" xfId="0" applyFont="1" applyBorder="1" applyAlignment="1">
      <alignment vertical="top" wrapText="1"/>
    </xf>
    <xf numFmtId="0" fontId="24" fillId="0" borderId="1" xfId="0" applyFont="1" applyBorder="1" applyAlignment="1">
      <alignment horizontal="center" vertical="top" wrapText="1"/>
    </xf>
    <xf numFmtId="0" fontId="24" fillId="0" borderId="1" xfId="0" quotePrefix="1" applyFont="1" applyBorder="1" applyAlignment="1">
      <alignment horizontal="left" vertical="top" wrapText="1"/>
    </xf>
    <xf numFmtId="0" fontId="15" fillId="0" borderId="0" xfId="0" applyFont="1" applyAlignment="1" applyProtection="1">
      <alignment horizontal="left" vertical="center" wrapText="1"/>
    </xf>
    <xf numFmtId="0" fontId="0" fillId="0" borderId="0" xfId="0" applyAlignment="1">
      <alignment horizontal="left"/>
    </xf>
    <xf numFmtId="0" fontId="0" fillId="0" borderId="14"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0" xfId="0" applyAlignment="1">
      <alignment horizontal="center"/>
    </xf>
    <xf numFmtId="0" fontId="0" fillId="0" borderId="0" xfId="0" applyFont="1" applyAlignment="1">
      <alignment horizontal="center"/>
    </xf>
    <xf numFmtId="0" fontId="29" fillId="0" borderId="0" xfId="0" applyFont="1" applyAlignment="1">
      <alignment horizontal="justify" vertical="center"/>
    </xf>
    <xf numFmtId="0" fontId="22" fillId="0" borderId="0" xfId="0" applyFont="1" applyProtection="1"/>
    <xf numFmtId="0" fontId="22" fillId="0" borderId="0" xfId="0" applyFont="1" applyAlignment="1" applyProtection="1"/>
    <xf numFmtId="0" fontId="15" fillId="0" borderId="9" xfId="0" applyFont="1" applyBorder="1" applyProtection="1">
      <protection locked="0"/>
    </xf>
    <xf numFmtId="0" fontId="0" fillId="0" borderId="9" xfId="0" applyBorder="1" applyProtection="1"/>
    <xf numFmtId="0" fontId="15" fillId="0" borderId="0" xfId="0" applyFont="1"/>
    <xf numFmtId="0" fontId="24" fillId="0" borderId="0" xfId="23" applyFont="1" applyAlignment="1">
      <alignment vertical="top" wrapText="1"/>
    </xf>
    <xf numFmtId="0" fontId="24" fillId="0" borderId="1" xfId="0" applyFont="1" applyBorder="1" applyAlignment="1">
      <alignment horizontal="left" vertical="top"/>
    </xf>
    <xf numFmtId="0" fontId="24" fillId="0" borderId="1" xfId="0" applyFont="1" applyBorder="1" applyAlignment="1">
      <alignment horizontal="right" vertical="top"/>
    </xf>
    <xf numFmtId="0" fontId="24" fillId="0" borderId="1" xfId="0" applyFont="1" applyBorder="1" applyAlignment="1">
      <alignment vertical="top"/>
    </xf>
    <xf numFmtId="0" fontId="24" fillId="4" borderId="1" xfId="0" applyFont="1" applyFill="1" applyBorder="1" applyAlignment="1" applyProtection="1">
      <alignment horizontal="center" vertical="top"/>
      <protection locked="0"/>
    </xf>
    <xf numFmtId="0" fontId="2" fillId="0" borderId="1" xfId="23" applyFont="1" applyBorder="1" applyAlignment="1">
      <alignment horizontal="center"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4" fillId="6" borderId="1" xfId="0" applyFont="1" applyFill="1" applyBorder="1" applyAlignment="1">
      <alignment horizontal="center" vertical="top" wrapText="1"/>
    </xf>
    <xf numFmtId="0" fontId="24" fillId="6" borderId="1" xfId="0" applyFont="1" applyFill="1" applyBorder="1" applyAlignment="1">
      <alignment horizontal="left" vertical="top" wrapText="1"/>
    </xf>
    <xf numFmtId="0" fontId="24" fillId="6" borderId="1" xfId="0" applyFont="1" applyFill="1" applyBorder="1" applyAlignment="1">
      <alignment horizontal="right" vertical="top" wrapText="1"/>
    </xf>
    <xf numFmtId="0" fontId="24" fillId="6" borderId="1" xfId="0" applyFont="1" applyFill="1" applyBorder="1" applyAlignment="1">
      <alignment vertical="top" wrapText="1"/>
    </xf>
    <xf numFmtId="0" fontId="5" fillId="0" borderId="14" xfId="0" applyFont="1" applyBorder="1" applyAlignment="1">
      <alignment vertical="center" wrapText="1" shrinkToFit="1"/>
    </xf>
    <xf numFmtId="0" fontId="5" fillId="0" borderId="27" xfId="0" applyFont="1" applyBorder="1" applyAlignment="1">
      <alignment vertical="center" wrapText="1" shrinkToFit="1"/>
    </xf>
    <xf numFmtId="0" fontId="5" fillId="0" borderId="3" xfId="0" applyFont="1" applyBorder="1" applyAlignment="1">
      <alignment vertical="center" wrapText="1" shrinkToFit="1"/>
    </xf>
    <xf numFmtId="0" fontId="0" fillId="0" borderId="3" xfId="0" applyBorder="1" applyAlignment="1">
      <alignment horizontal="center" vertical="top" wrapText="1" shrinkToFit="1"/>
    </xf>
    <xf numFmtId="0" fontId="0" fillId="0" borderId="1" xfId="0" applyBorder="1" applyAlignment="1">
      <alignment horizontal="center" vertical="top" wrapText="1" shrinkToFit="1"/>
    </xf>
    <xf numFmtId="0" fontId="0" fillId="0" borderId="18" xfId="0" applyBorder="1" applyAlignment="1">
      <alignment horizontal="center" vertical="top" wrapText="1" shrinkToFit="1"/>
    </xf>
    <xf numFmtId="0" fontId="22" fillId="0" borderId="8" xfId="0" applyFont="1" applyBorder="1" applyAlignment="1">
      <alignment horizontal="center" vertical="top" wrapText="1"/>
    </xf>
    <xf numFmtId="0" fontId="0" fillId="0" borderId="7" xfId="0" applyBorder="1" applyAlignment="1">
      <alignment horizontal="center" vertical="top" wrapText="1" shrinkToFit="1"/>
    </xf>
    <xf numFmtId="0" fontId="5" fillId="0" borderId="1" xfId="0" applyFont="1" applyBorder="1" applyAlignment="1">
      <alignment horizontal="center" vertical="top" wrapText="1" shrinkToFit="1"/>
    </xf>
    <xf numFmtId="0" fontId="13" fillId="0" borderId="1" xfId="0" applyFont="1" applyBorder="1" applyAlignment="1">
      <alignment horizontal="center" vertical="top" wrapText="1" shrinkToFit="1"/>
    </xf>
    <xf numFmtId="0" fontId="0" fillId="0" borderId="8" xfId="0" applyBorder="1" applyAlignment="1">
      <alignment horizontal="center" vertical="top" wrapText="1" shrinkToFit="1"/>
    </xf>
    <xf numFmtId="0" fontId="39" fillId="0" borderId="0" xfId="0" applyFont="1" applyAlignment="1"/>
    <xf numFmtId="0" fontId="55" fillId="0" borderId="0" xfId="0" applyFont="1"/>
    <xf numFmtId="0" fontId="0" fillId="0" borderId="1" xfId="0" applyBorder="1" applyAlignment="1">
      <alignment horizontal="center" vertical="top" wrapText="1"/>
    </xf>
    <xf numFmtId="0" fontId="39" fillId="0" borderId="0" xfId="0" applyFont="1"/>
    <xf numFmtId="0" fontId="34" fillId="0" borderId="0" xfId="0" applyFont="1"/>
    <xf numFmtId="0" fontId="52" fillId="0" borderId="0" xfId="0" applyFont="1" applyAlignment="1">
      <alignment horizontal="left" wrapText="1"/>
    </xf>
    <xf numFmtId="0" fontId="52" fillId="0" borderId="0" xfId="0" applyFont="1" applyAlignment="1">
      <alignment wrapText="1"/>
    </xf>
    <xf numFmtId="0" fontId="50" fillId="0" borderId="0" xfId="0" applyFont="1"/>
    <xf numFmtId="0" fontId="15" fillId="0" borderId="0" xfId="0" applyFont="1" applyAlignment="1">
      <alignment vertical="top" wrapText="1"/>
    </xf>
    <xf numFmtId="0" fontId="52" fillId="0" borderId="0" xfId="0" applyFont="1" applyAlignment="1"/>
    <xf numFmtId="0" fontId="58" fillId="0" borderId="0" xfId="0" applyFont="1" applyAlignment="1">
      <alignment vertical="center"/>
    </xf>
    <xf numFmtId="0" fontId="52" fillId="0" borderId="0" xfId="0" applyFont="1" applyAlignment="1">
      <alignment horizontal="left"/>
    </xf>
    <xf numFmtId="0" fontId="52" fillId="0" borderId="0" xfId="0" applyFont="1" applyAlignment="1">
      <alignment horizontal="left" wrapText="1"/>
    </xf>
    <xf numFmtId="0" fontId="15" fillId="0" borderId="0" xfId="0" applyFont="1" applyAlignment="1" applyProtection="1">
      <alignment horizontal="left" vertical="top" wrapText="1"/>
    </xf>
    <xf numFmtId="0" fontId="55" fillId="0" borderId="0" xfId="0" applyFont="1" applyAlignment="1">
      <alignment horizontal="left" vertical="top" wrapText="1"/>
    </xf>
    <xf numFmtId="0" fontId="15" fillId="0" borderId="0" xfId="0" applyFont="1" applyAlignment="1" applyProtection="1">
      <alignment horizontal="left" vertical="center" wrapText="1"/>
    </xf>
    <xf numFmtId="0" fontId="5" fillId="0" borderId="6"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47"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5" fillId="0" borderId="27"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14" xfId="0" applyFont="1" applyBorder="1" applyAlignment="1">
      <alignment horizontal="left" vertical="top" wrapText="1" shrinkToFit="1"/>
    </xf>
    <xf numFmtId="0" fontId="5" fillId="0" borderId="27" xfId="0" applyFont="1" applyBorder="1" applyAlignment="1">
      <alignment horizontal="left" vertical="top" wrapText="1" shrinkToFit="1"/>
    </xf>
    <xf numFmtId="0" fontId="5" fillId="0" borderId="3" xfId="0" applyFont="1" applyBorder="1" applyAlignment="1">
      <alignment horizontal="left" vertical="top" wrapText="1" shrinkToFit="1"/>
    </xf>
    <xf numFmtId="0" fontId="25" fillId="0" borderId="38" xfId="0" applyFont="1" applyBorder="1" applyAlignment="1">
      <alignment horizontal="left" vertical="center" wrapText="1" shrinkToFit="1"/>
    </xf>
    <xf numFmtId="0" fontId="5" fillId="0" borderId="30" xfId="0" applyFont="1" applyBorder="1" applyAlignment="1">
      <alignment horizontal="left" vertical="center" wrapText="1" shrinkToFit="1"/>
    </xf>
    <xf numFmtId="0" fontId="5" fillId="0" borderId="48" xfId="0" applyFont="1" applyBorder="1" applyAlignment="1">
      <alignment horizontal="left" vertical="center" wrapText="1" shrinkToFit="1"/>
    </xf>
    <xf numFmtId="0" fontId="11" fillId="0" borderId="4" xfId="0" applyFont="1" applyBorder="1" applyAlignment="1" applyProtection="1">
      <alignment horizontal="left" vertical="center" wrapText="1" shrinkToFit="1"/>
      <protection locked="0"/>
    </xf>
    <xf numFmtId="0" fontId="11" fillId="0" borderId="27" xfId="0" applyFont="1" applyBorder="1" applyAlignment="1" applyProtection="1">
      <alignment horizontal="left" vertical="center" wrapText="1" shrinkToFit="1"/>
      <protection locked="0"/>
    </xf>
    <xf numFmtId="0" fontId="11" fillId="0" borderId="46" xfId="0" applyFont="1" applyBorder="1" applyAlignment="1" applyProtection="1">
      <alignment horizontal="left" vertical="center" wrapText="1" shrinkToFit="1"/>
      <protection locked="0"/>
    </xf>
    <xf numFmtId="49" fontId="5" fillId="0" borderId="49" xfId="0" applyNumberFormat="1" applyFont="1" applyBorder="1" applyAlignment="1" applyProtection="1">
      <alignment horizontal="left" vertical="center" wrapText="1" shrinkToFit="1"/>
    </xf>
    <xf numFmtId="49" fontId="5" fillId="0" borderId="30" xfId="0" applyNumberFormat="1" applyFont="1" applyBorder="1" applyAlignment="1" applyProtection="1">
      <alignment horizontal="left" vertical="center" wrapText="1" shrinkToFit="1"/>
    </xf>
    <xf numFmtId="49" fontId="5" fillId="0" borderId="48" xfId="0" applyNumberFormat="1" applyFont="1" applyBorder="1" applyAlignment="1" applyProtection="1">
      <alignment horizontal="left" vertical="center" wrapText="1" shrinkToFit="1"/>
    </xf>
    <xf numFmtId="0" fontId="53" fillId="0" borderId="0" xfId="0" applyFont="1" applyAlignment="1">
      <alignment horizontal="left"/>
    </xf>
    <xf numFmtId="0" fontId="54" fillId="0" borderId="0" xfId="0" applyFont="1" applyAlignment="1">
      <alignment horizontal="left"/>
    </xf>
    <xf numFmtId="0" fontId="39" fillId="0" borderId="0" xfId="0" applyFont="1" applyAlignment="1">
      <alignment horizontal="left"/>
    </xf>
    <xf numFmtId="0" fontId="0" fillId="0" borderId="0" xfId="0" applyAlignment="1">
      <alignment horizontal="left"/>
    </xf>
    <xf numFmtId="0" fontId="0" fillId="0" borderId="17" xfId="0" applyBorder="1" applyAlignment="1">
      <alignment horizontal="left" vertical="top" wrapText="1"/>
    </xf>
    <xf numFmtId="0" fontId="0" fillId="0" borderId="17" xfId="0" applyBorder="1" applyAlignment="1">
      <alignment horizontal="left" vertical="top"/>
    </xf>
    <xf numFmtId="0" fontId="5" fillId="0" borderId="50"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0" fillId="0" borderId="14"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4"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39" xfId="0" applyFont="1" applyBorder="1" applyAlignment="1">
      <alignment horizontal="left" vertical="center" wrapText="1"/>
    </xf>
    <xf numFmtId="0" fontId="0" fillId="0" borderId="17" xfId="0" applyFont="1" applyBorder="1" applyAlignment="1">
      <alignment horizontal="left" vertical="center" wrapText="1"/>
    </xf>
    <xf numFmtId="0" fontId="0" fillId="0" borderId="41" xfId="0" applyFont="1" applyBorder="1" applyAlignment="1">
      <alignment horizontal="left" vertical="center" wrapText="1"/>
    </xf>
    <xf numFmtId="0" fontId="23" fillId="0" borderId="43" xfId="0" applyFont="1" applyBorder="1" applyAlignment="1">
      <alignment horizontal="center" vertical="center" wrapText="1"/>
    </xf>
    <xf numFmtId="0" fontId="23" fillId="0" borderId="29"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0" xfId="0" applyFont="1" applyAlignment="1">
      <alignment horizontal="left" vertical="center" wrapText="1"/>
    </xf>
    <xf numFmtId="0" fontId="18" fillId="0" borderId="32" xfId="0" applyFont="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22" fillId="0" borderId="38" xfId="0" applyFont="1" applyBorder="1" applyAlignment="1">
      <alignment horizontal="left" vertical="top" wrapText="1"/>
    </xf>
    <xf numFmtId="0" fontId="22" fillId="0" borderId="30" xfId="0" applyFont="1" applyBorder="1" applyAlignment="1">
      <alignment horizontal="left" vertical="top" wrapText="1"/>
    </xf>
    <xf numFmtId="0" fontId="22" fillId="0" borderId="37" xfId="0" applyFont="1" applyBorder="1" applyAlignment="1">
      <alignment horizontal="left" vertical="top" wrapText="1"/>
    </xf>
    <xf numFmtId="0" fontId="22" fillId="0" borderId="33" xfId="0" applyFont="1" applyBorder="1" applyAlignment="1">
      <alignment horizontal="left" vertical="top" wrapText="1"/>
    </xf>
    <xf numFmtId="0" fontId="22" fillId="0" borderId="9" xfId="0" applyFont="1" applyBorder="1" applyAlignment="1">
      <alignment horizontal="left" vertical="top" wrapText="1"/>
    </xf>
    <xf numFmtId="0" fontId="22" fillId="0" borderId="42" xfId="0" applyFont="1" applyBorder="1" applyAlignment="1">
      <alignment horizontal="left" vertical="top" wrapText="1"/>
    </xf>
    <xf numFmtId="0" fontId="5" fillId="0" borderId="0" xfId="0" applyFont="1" applyAlignment="1">
      <alignment horizontal="left"/>
    </xf>
    <xf numFmtId="0" fontId="12" fillId="0" borderId="0" xfId="0" applyFont="1" applyAlignment="1">
      <alignment horizontal="left" vertical="top" wrapText="1"/>
    </xf>
    <xf numFmtId="0" fontId="0" fillId="0" borderId="0" xfId="0" applyAlignment="1">
      <alignment horizontal="left" vertical="top"/>
    </xf>
    <xf numFmtId="0" fontId="0" fillId="0" borderId="23" xfId="0" applyBorder="1" applyAlignment="1">
      <alignment horizontal="center" vertical="center"/>
    </xf>
    <xf numFmtId="0" fontId="0" fillId="0" borderId="21" xfId="0" applyBorder="1" applyAlignment="1">
      <alignment horizontal="center" vertical="center"/>
    </xf>
    <xf numFmtId="0" fontId="18" fillId="0" borderId="44" xfId="0" applyFont="1" applyBorder="1" applyAlignment="1">
      <alignment horizontal="right" vertical="center" wrapText="1" indent="1"/>
    </xf>
    <xf numFmtId="0" fontId="18" fillId="0" borderId="10" xfId="0" applyFont="1" applyBorder="1" applyAlignment="1">
      <alignment horizontal="right" vertical="center" indent="1"/>
    </xf>
    <xf numFmtId="0" fontId="19" fillId="0" borderId="10" xfId="0" applyFont="1" applyBorder="1" applyAlignment="1">
      <alignment vertical="center" wrapText="1"/>
    </xf>
    <xf numFmtId="0" fontId="19" fillId="0" borderId="22" xfId="0" applyFont="1" applyBorder="1" applyAlignment="1">
      <alignment vertical="center"/>
    </xf>
    <xf numFmtId="0" fontId="0" fillId="0" borderId="51" xfId="0" applyBorder="1" applyAlignment="1">
      <alignment horizontal="center" vertical="center" wrapText="1"/>
    </xf>
    <xf numFmtId="0" fontId="0" fillId="0" borderId="0" xfId="0"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5" fillId="0" borderId="4"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46"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37" fillId="0" borderId="14" xfId="0" applyFont="1" applyBorder="1" applyAlignment="1">
      <alignment horizontal="center" vertical="top" wrapText="1" shrinkToFit="1"/>
    </xf>
    <xf numFmtId="0" fontId="37" fillId="0" borderId="3" xfId="0" applyFont="1" applyBorder="1" applyAlignment="1">
      <alignment horizontal="center" vertical="top" wrapText="1" shrinkToFit="1"/>
    </xf>
    <xf numFmtId="0" fontId="5" fillId="0" borderId="6"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0" fillId="0" borderId="4" xfId="0" applyBorder="1" applyAlignment="1">
      <alignment horizontal="left" vertical="top" wrapText="1"/>
    </xf>
    <xf numFmtId="0" fontId="0" fillId="0" borderId="27"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center"/>
    </xf>
    <xf numFmtId="0" fontId="0" fillId="0" borderId="0" xfId="0" applyFont="1" applyAlignment="1">
      <alignment horizontal="center"/>
    </xf>
    <xf numFmtId="0" fontId="34" fillId="0" borderId="0" xfId="0" applyFont="1" applyAlignment="1">
      <alignment horizontal="left"/>
    </xf>
    <xf numFmtId="0" fontId="33" fillId="0" borderId="0" xfId="0" applyFont="1" applyAlignment="1">
      <alignment horizontal="left"/>
    </xf>
    <xf numFmtId="0" fontId="28" fillId="5" borderId="4" xfId="0" applyFont="1" applyFill="1" applyBorder="1" applyAlignment="1">
      <alignment horizontal="center" vertical="top"/>
    </xf>
    <xf numFmtId="0" fontId="28" fillId="5" borderId="27" xfId="0" applyFont="1" applyFill="1" applyBorder="1" applyAlignment="1">
      <alignment horizontal="center" vertical="top"/>
    </xf>
    <xf numFmtId="0" fontId="28" fillId="5" borderId="3" xfId="0" applyFont="1" applyFill="1" applyBorder="1" applyAlignment="1">
      <alignment horizontal="center" vertical="top"/>
    </xf>
    <xf numFmtId="0" fontId="6" fillId="0" borderId="0" xfId="0" applyFont="1" applyAlignment="1">
      <alignment horizontal="center" vertical="top" wrapText="1"/>
    </xf>
    <xf numFmtId="0" fontId="6" fillId="0" borderId="9" xfId="0" applyFont="1" applyBorder="1" applyAlignment="1">
      <alignment horizontal="center" vertical="top" wrapText="1"/>
    </xf>
    <xf numFmtId="0" fontId="24" fillId="0" borderId="4" xfId="23" applyFont="1" applyFill="1" applyBorder="1" applyAlignment="1">
      <alignment horizontal="left" vertical="top" wrapText="1"/>
    </xf>
    <xf numFmtId="0" fontId="24" fillId="0" borderId="27" xfId="23" applyFont="1" applyFill="1" applyBorder="1" applyAlignment="1">
      <alignment horizontal="left" vertical="top" wrapText="1"/>
    </xf>
    <xf numFmtId="0" fontId="24" fillId="0" borderId="3" xfId="23" applyFont="1" applyFill="1" applyBorder="1" applyAlignment="1">
      <alignment horizontal="left" vertical="top" wrapText="1"/>
    </xf>
    <xf numFmtId="0" fontId="24" fillId="6" borderId="4" xfId="23" applyFont="1" applyFill="1" applyBorder="1" applyAlignment="1">
      <alignment horizontal="left" vertical="top" wrapText="1"/>
    </xf>
    <xf numFmtId="0" fontId="24" fillId="6" borderId="27" xfId="23" applyFont="1" applyFill="1" applyBorder="1" applyAlignment="1">
      <alignment horizontal="left" vertical="top" wrapText="1"/>
    </xf>
    <xf numFmtId="0" fontId="24" fillId="6" borderId="3" xfId="23" applyFont="1" applyFill="1" applyBorder="1" applyAlignment="1">
      <alignment horizontal="left" vertical="top" wrapText="1"/>
    </xf>
    <xf numFmtId="0" fontId="24" fillId="0" borderId="4" xfId="0" applyFont="1" applyBorder="1" applyAlignment="1">
      <alignment horizontal="left" vertical="top" wrapText="1"/>
    </xf>
    <xf numFmtId="0" fontId="24" fillId="0" borderId="27" xfId="0" applyFont="1" applyBorder="1" applyAlignment="1">
      <alignment horizontal="left" vertical="top" wrapText="1"/>
    </xf>
    <xf numFmtId="0" fontId="24" fillId="0" borderId="3" xfId="0" applyFont="1" applyBorder="1" applyAlignment="1">
      <alignment horizontal="left" vertical="top" wrapText="1"/>
    </xf>
    <xf numFmtId="0" fontId="28" fillId="5" borderId="52" xfId="23" applyFont="1" applyFill="1" applyBorder="1" applyAlignment="1">
      <alignment horizontal="center" vertical="top" wrapText="1"/>
    </xf>
    <xf numFmtId="0" fontId="28" fillId="5" borderId="9" xfId="23" applyFont="1" applyFill="1" applyBorder="1" applyAlignment="1">
      <alignment horizontal="center" vertical="top" wrapText="1"/>
    </xf>
    <xf numFmtId="0" fontId="28" fillId="5" borderId="4" xfId="23" applyFont="1" applyFill="1" applyBorder="1" applyAlignment="1">
      <alignment horizontal="center" vertical="top" wrapText="1"/>
    </xf>
    <xf numFmtId="0" fontId="28" fillId="5" borderId="27" xfId="23" applyFont="1" applyFill="1" applyBorder="1" applyAlignment="1">
      <alignment horizontal="center" vertical="top" wrapText="1"/>
    </xf>
    <xf numFmtId="0" fontId="1" fillId="4" borderId="1" xfId="0" applyFont="1" applyFill="1" applyBorder="1" applyAlignment="1" applyProtection="1">
      <alignment horizontal="left" vertical="center"/>
      <protection locked="0"/>
    </xf>
    <xf numFmtId="0" fontId="4" fillId="4" borderId="27" xfId="23" applyFill="1" applyBorder="1"/>
    <xf numFmtId="0" fontId="4" fillId="4" borderId="3" xfId="23" applyFill="1" applyBorder="1"/>
    <xf numFmtId="0" fontId="4" fillId="4" borderId="4" xfId="23" applyFill="1" applyBorder="1"/>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colors>
    <mruColors>
      <color rgb="FFE9EBE3"/>
      <color rgb="FFDCEBF2"/>
      <color rgb="FFFBFECE"/>
      <color rgb="FFE9EFD1"/>
      <color rgb="FFE3E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heike.ide@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63</xdr:row>
          <xdr:rowOff>28575</xdr:rowOff>
        </xdr:from>
        <xdr:to>
          <xdr:col>6</xdr:col>
          <xdr:colOff>200025</xdr:colOff>
          <xdr:row>63</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63</xdr:row>
          <xdr:rowOff>28575</xdr:rowOff>
        </xdr:from>
        <xdr:to>
          <xdr:col>5</xdr:col>
          <xdr:colOff>285750</xdr:colOff>
          <xdr:row>63</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1362075</xdr:colOff>
      <xdr:row>0</xdr:row>
      <xdr:rowOff>76200</xdr:rowOff>
    </xdr:from>
    <xdr:to>
      <xdr:col>14</xdr:col>
      <xdr:colOff>923924</xdr:colOff>
      <xdr:row>1</xdr:row>
      <xdr:rowOff>152400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000-000005000000}"/>
            </a:ext>
          </a:extLst>
        </xdr:cNvPr>
        <xdr:cNvSpPr txBox="1"/>
      </xdr:nvSpPr>
      <xdr:spPr>
        <a:xfrm>
          <a:off x="8839200" y="7620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127"/>
  <sheetViews>
    <sheetView tabSelected="1" showRuler="0" showWhiteSpace="0" zoomScaleNormal="100" zoomScaleSheetLayoutView="100" workbookViewId="0">
      <selection activeCell="G6" sqref="G6:O6"/>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58.5" customHeight="1" x14ac:dyDescent="0.25">
      <c r="B1" s="162" t="s">
        <v>101</v>
      </c>
      <c r="C1" s="163"/>
      <c r="D1" s="163"/>
      <c r="E1" s="163"/>
      <c r="F1" s="163"/>
      <c r="G1" s="163"/>
      <c r="H1" s="163"/>
      <c r="I1" s="163"/>
      <c r="J1" s="163"/>
      <c r="K1" s="163"/>
      <c r="L1" s="163"/>
      <c r="M1" s="163"/>
      <c r="N1" s="163"/>
      <c r="O1" s="163"/>
    </row>
    <row r="2" spans="2:15" s="1" customFormat="1" ht="31.5" customHeight="1" thickBot="1" x14ac:dyDescent="0.3">
      <c r="B2" s="135" t="s">
        <v>102</v>
      </c>
      <c r="C2" s="136"/>
      <c r="D2" s="136"/>
      <c r="E2" s="136"/>
      <c r="F2" s="136"/>
      <c r="G2" s="136"/>
      <c r="H2" s="136"/>
      <c r="I2" s="136"/>
      <c r="J2" s="136"/>
      <c r="K2" s="136"/>
      <c r="L2" s="136"/>
      <c r="M2" s="136"/>
      <c r="N2" s="136"/>
      <c r="O2" s="136"/>
    </row>
    <row r="3" spans="2:15" ht="35.1" customHeight="1" x14ac:dyDescent="0.25">
      <c r="B3" s="113" t="s">
        <v>103</v>
      </c>
      <c r="C3" s="114"/>
      <c r="D3" s="114"/>
      <c r="E3" s="114"/>
      <c r="F3" s="115"/>
      <c r="G3" s="125"/>
      <c r="H3" s="126"/>
      <c r="I3" s="126"/>
      <c r="J3" s="126"/>
      <c r="K3" s="126"/>
      <c r="L3" s="126"/>
      <c r="M3" s="126"/>
      <c r="N3" s="126"/>
      <c r="O3" s="127"/>
    </row>
    <row r="4" spans="2:15" ht="35.1" customHeight="1" x14ac:dyDescent="0.25">
      <c r="B4" s="86" t="s">
        <v>104</v>
      </c>
      <c r="C4" s="87"/>
      <c r="D4" s="87"/>
      <c r="E4" s="87"/>
      <c r="F4" s="88"/>
      <c r="G4" s="125"/>
      <c r="H4" s="126"/>
      <c r="I4" s="126"/>
      <c r="J4" s="126"/>
      <c r="K4" s="126"/>
      <c r="L4" s="126"/>
      <c r="M4" s="126"/>
      <c r="N4" s="126"/>
      <c r="O4" s="127"/>
    </row>
    <row r="5" spans="2:15" ht="35.1" customHeight="1" x14ac:dyDescent="0.25">
      <c r="B5" s="116" t="s">
        <v>105</v>
      </c>
      <c r="C5" s="117"/>
      <c r="D5" s="117"/>
      <c r="E5" s="117"/>
      <c r="F5" s="118"/>
      <c r="G5" s="125"/>
      <c r="H5" s="126"/>
      <c r="I5" s="126"/>
      <c r="J5" s="126"/>
      <c r="K5" s="126"/>
      <c r="L5" s="126"/>
      <c r="M5" s="126"/>
      <c r="N5" s="126"/>
      <c r="O5" s="127"/>
    </row>
    <row r="6" spans="2:15" ht="35.1" customHeight="1" x14ac:dyDescent="0.25">
      <c r="B6" s="119" t="s">
        <v>106</v>
      </c>
      <c r="C6" s="120"/>
      <c r="D6" s="120"/>
      <c r="E6" s="120"/>
      <c r="F6" s="121"/>
      <c r="G6" s="125"/>
      <c r="H6" s="126"/>
      <c r="I6" s="126"/>
      <c r="J6" s="126"/>
      <c r="K6" s="126"/>
      <c r="L6" s="126"/>
      <c r="M6" s="126"/>
      <c r="N6" s="126"/>
      <c r="O6" s="127"/>
    </row>
    <row r="7" spans="2:15" ht="35.1" customHeight="1" thickBot="1" x14ac:dyDescent="0.3">
      <c r="B7" s="122" t="s">
        <v>107</v>
      </c>
      <c r="C7" s="123"/>
      <c r="D7" s="123"/>
      <c r="E7" s="123"/>
      <c r="F7" s="124"/>
      <c r="G7" s="128" t="str">
        <f>'Prüfungen Studiengang'!H1</f>
        <v>Bachelor of Science Water Science</v>
      </c>
      <c r="H7" s="129"/>
      <c r="I7" s="129"/>
      <c r="J7" s="129"/>
      <c r="K7" s="129"/>
      <c r="L7" s="130"/>
      <c r="M7" s="137" t="s">
        <v>108</v>
      </c>
      <c r="N7" s="138"/>
      <c r="O7" s="27">
        <f>'Prüfungen Studiengang'!H2</f>
        <v>6</v>
      </c>
    </row>
    <row r="8" spans="2:15" ht="15.75" customHeight="1" x14ac:dyDescent="0.25">
      <c r="B8" s="182" t="s">
        <v>109</v>
      </c>
      <c r="C8" s="183"/>
      <c r="D8" s="183"/>
      <c r="E8" s="183"/>
      <c r="F8" s="183"/>
      <c r="G8" s="183"/>
      <c r="H8" s="183"/>
      <c r="I8" s="184"/>
      <c r="J8" s="170" t="s">
        <v>111</v>
      </c>
      <c r="K8" s="171"/>
      <c r="L8" s="171"/>
      <c r="M8" s="171"/>
      <c r="N8" s="171"/>
      <c r="O8" s="172"/>
    </row>
    <row r="9" spans="2:15" ht="33.75" customHeight="1" x14ac:dyDescent="0.25">
      <c r="B9" s="176" t="s">
        <v>124</v>
      </c>
      <c r="C9" s="177"/>
      <c r="D9" s="177"/>
      <c r="E9" s="177"/>
      <c r="F9" s="177"/>
      <c r="G9" s="178"/>
      <c r="H9" s="176" t="s">
        <v>110</v>
      </c>
      <c r="I9" s="179"/>
      <c r="J9" s="173"/>
      <c r="K9" s="174"/>
      <c r="L9" s="174"/>
      <c r="M9" s="174"/>
      <c r="N9" s="174"/>
      <c r="O9" s="175"/>
    </row>
    <row r="10" spans="2:15" ht="192.75" customHeight="1" x14ac:dyDescent="0.25">
      <c r="B10" s="180" t="s">
        <v>112</v>
      </c>
      <c r="C10" s="181"/>
      <c r="D10" s="89" t="s">
        <v>113</v>
      </c>
      <c r="E10" s="90" t="s">
        <v>114</v>
      </c>
      <c r="F10" s="90" t="s">
        <v>115</v>
      </c>
      <c r="G10" s="91" t="s">
        <v>116</v>
      </c>
      <c r="H10" s="89" t="s">
        <v>117</v>
      </c>
      <c r="I10" s="92" t="s">
        <v>118</v>
      </c>
      <c r="J10" s="93" t="s">
        <v>117</v>
      </c>
      <c r="K10" s="94" t="s">
        <v>119</v>
      </c>
      <c r="L10" s="95" t="s">
        <v>120</v>
      </c>
      <c r="M10" s="94" t="s">
        <v>121</v>
      </c>
      <c r="N10" s="94" t="s">
        <v>122</v>
      </c>
      <c r="O10" s="96" t="s">
        <v>123</v>
      </c>
    </row>
    <row r="11" spans="2:15" x14ac:dyDescent="0.25">
      <c r="B11" s="139"/>
      <c r="C11" s="140"/>
      <c r="D11" s="34"/>
      <c r="E11" s="8"/>
      <c r="F11" s="9"/>
      <c r="G11" s="31"/>
      <c r="H11" s="30"/>
      <c r="I11" s="13" t="str">
        <f>IF(H11&gt;0,LEFT(TEXT(VLOOKUP($H11,'Prüfungen Studiengang'!$A$4:$E$2000,4,FALSE),0),45),"")</f>
        <v/>
      </c>
      <c r="J11" s="10"/>
      <c r="K11" s="14" t="str">
        <f>IF(J11&gt;0,LEFT(TEXT(VLOOKUP($J11,'Prüfungen Studiengang'!$A$4:$E$2000,2,FALSE),0)&amp;"/"&amp;TEXT(VLOOKUP($J11,'Prüfungen Studiengang'!$A$4:$E$2000,3,FALSE),0)&amp;"/"&amp;TEXT(VLOOKUP($J11,'Prüfungen Studiengang'!$A$4:$E$2000,4,FALSE),0),45),"")</f>
        <v/>
      </c>
      <c r="L11" s="34"/>
      <c r="M11" s="7" t="str">
        <f>IF(OR(J11="",L11="A",L11="B",L11="C",L11="D"),"",(VLOOKUP($J11,'Prüfungen Studiengang'!$A$4:$E$2000,5,FALSE)))</f>
        <v/>
      </c>
      <c r="N11" s="32"/>
      <c r="O11" s="2"/>
    </row>
    <row r="12" spans="2:15" x14ac:dyDescent="0.25">
      <c r="B12" s="139"/>
      <c r="C12" s="140"/>
      <c r="D12" s="34"/>
      <c r="E12" s="8"/>
      <c r="F12" s="9"/>
      <c r="G12" s="31"/>
      <c r="H12" s="30"/>
      <c r="I12" s="13" t="str">
        <f>IF(H12&gt;0,LEFT(TEXT(VLOOKUP($H12,'Prüfungen Studiengang'!$A$4:$E$2000,4,FALSE),0),45),"")</f>
        <v/>
      </c>
      <c r="J12" s="10"/>
      <c r="K12" s="14" t="str">
        <f>IF(J12&gt;0,LEFT(TEXT(VLOOKUP($J12,'Prüfungen Studiengang'!$A$4:$E$2000,2,FALSE),0)&amp;"/"&amp;TEXT(VLOOKUP($J12,'Prüfungen Studiengang'!$A$4:$E$2000,3,FALSE),0)&amp;"/"&amp;TEXT(VLOOKUP($J12,'Prüfungen Studiengang'!$A$4:$E$2000,4,FALSE),0),45),"")</f>
        <v/>
      </c>
      <c r="L12" s="34" t="s">
        <v>15</v>
      </c>
      <c r="M12" s="7" t="str">
        <f>IF(OR(J12="",L12="A",L12="B",L12="C",L12="D"),"",(VLOOKUP($J12,'Prüfungen Studiengang'!$A$4:$E$2000,5,FALSE)))</f>
        <v/>
      </c>
      <c r="N12" s="32"/>
      <c r="O12" s="2"/>
    </row>
    <row r="13" spans="2:15" x14ac:dyDescent="0.25">
      <c r="B13" s="139"/>
      <c r="C13" s="140"/>
      <c r="D13" s="34"/>
      <c r="E13" s="8"/>
      <c r="F13" s="9"/>
      <c r="G13" s="31"/>
      <c r="H13" s="30"/>
      <c r="I13" s="13" t="str">
        <f>IF(H13&gt;0,LEFT(TEXT(VLOOKUP($H13,'Prüfungen Studiengang'!$A$4:$E$2000,4,FALSE),0),45),"")</f>
        <v/>
      </c>
      <c r="J13" s="10"/>
      <c r="K13" s="14" t="str">
        <f>IF(J13&gt;0,LEFT(TEXT(VLOOKUP($J13,'Prüfungen Studiengang'!$A$4:$E$2000,2,FALSE),0)&amp;"/"&amp;TEXT(VLOOKUP($J13,'Prüfungen Studiengang'!$A$4:$E$2000,3,FALSE),0)&amp;"/"&amp;TEXT(VLOOKUP($J13,'Prüfungen Studiengang'!$A$4:$E$2000,4,FALSE),0),45),"")</f>
        <v/>
      </c>
      <c r="L13" s="34" t="s">
        <v>15</v>
      </c>
      <c r="M13" s="7" t="str">
        <f>IF(OR(J13="",L13="A",L13="B",L13="C",L13="D"),"",(VLOOKUP($J13,'Prüfungen Studiengang'!$A$4:$E$2000,5,FALSE)))</f>
        <v/>
      </c>
      <c r="N13" s="32"/>
      <c r="O13" s="2"/>
    </row>
    <row r="14" spans="2:15" x14ac:dyDescent="0.25">
      <c r="B14" s="139"/>
      <c r="C14" s="140"/>
      <c r="D14" s="34"/>
      <c r="E14" s="8"/>
      <c r="F14" s="9"/>
      <c r="G14" s="31"/>
      <c r="H14" s="30"/>
      <c r="I14" s="13" t="str">
        <f>IF(H14&gt;0,LEFT(TEXT(VLOOKUP($H14,'Prüfungen Studiengang'!$A$4:$E$2000,4,FALSE),0),45),"")</f>
        <v/>
      </c>
      <c r="J14" s="10"/>
      <c r="K14" s="14" t="str">
        <f>IF(J14&gt;0,LEFT(TEXT(VLOOKUP($J14,'Prüfungen Studiengang'!$A$4:$E$2000,2,FALSE),0)&amp;"/"&amp;TEXT(VLOOKUP($J14,'Prüfungen Studiengang'!$A$4:$E$2000,3,FALSE),0)&amp;"/"&amp;TEXT(VLOOKUP($J14,'Prüfungen Studiengang'!$A$4:$E$2000,4,FALSE),0),45),"")</f>
        <v/>
      </c>
      <c r="L14" s="34" t="s">
        <v>15</v>
      </c>
      <c r="M14" s="7" t="str">
        <f>IF(OR(J14="",L14="A",L14="B",L14="C",L14="D"),"",(VLOOKUP($J14,'Prüfungen Studiengang'!$A$4:$E$2000,5,FALSE)))</f>
        <v/>
      </c>
      <c r="N14" s="32"/>
      <c r="O14" s="2"/>
    </row>
    <row r="15" spans="2:15" x14ac:dyDescent="0.25">
      <c r="B15" s="139"/>
      <c r="C15" s="140"/>
      <c r="D15" s="34"/>
      <c r="E15" s="8"/>
      <c r="F15" s="9"/>
      <c r="G15" s="31"/>
      <c r="H15" s="30"/>
      <c r="I15" s="13" t="str">
        <f>IF(H15&gt;0,LEFT(TEXT(VLOOKUP($H15,'Prüfungen Studiengang'!$A$4:$E$2000,4,FALSE),0),45),"")</f>
        <v/>
      </c>
      <c r="J15" s="10"/>
      <c r="K15" s="14" t="str">
        <f>IF(J15&gt;0,LEFT(TEXT(VLOOKUP($J15,'Prüfungen Studiengang'!$A$4:$E$2000,2,FALSE),0)&amp;"/"&amp;TEXT(VLOOKUP($J15,'Prüfungen Studiengang'!$A$4:$E$2000,3,FALSE),0)&amp;"/"&amp;TEXT(VLOOKUP($J15,'Prüfungen Studiengang'!$A$4:$E$2000,4,FALSE),0),45),"")</f>
        <v/>
      </c>
      <c r="L15" s="34" t="s">
        <v>15</v>
      </c>
      <c r="M15" s="7" t="str">
        <f>IF(OR(J15="",L15="A",L15="B",L15="C",L15="D"),"",(VLOOKUP($J15,'Prüfungen Studiengang'!$A$4:$E$2000,5,FALSE)))</f>
        <v/>
      </c>
      <c r="N15" s="32"/>
      <c r="O15" s="2"/>
    </row>
    <row r="16" spans="2:15" x14ac:dyDescent="0.25">
      <c r="B16" s="139"/>
      <c r="C16" s="140"/>
      <c r="D16" s="34"/>
      <c r="E16" s="8"/>
      <c r="F16" s="9"/>
      <c r="G16" s="31"/>
      <c r="H16" s="30"/>
      <c r="I16" s="13" t="str">
        <f>IF(H16&gt;0,LEFT(TEXT(VLOOKUP($H16,'Prüfungen Studiengang'!$A$4:$E$2000,4,FALSE),0),45),"")</f>
        <v/>
      </c>
      <c r="J16" s="10"/>
      <c r="K16" s="14" t="str">
        <f>IF(J16&gt;0,LEFT(TEXT(VLOOKUP($J16,'Prüfungen Studiengang'!$A$4:$E$2000,2,FALSE),0)&amp;"/"&amp;TEXT(VLOOKUP($J16,'Prüfungen Studiengang'!$A$4:$E$2000,3,FALSE),0)&amp;"/"&amp;TEXT(VLOOKUP($J16,'Prüfungen Studiengang'!$A$4:$E$2000,4,FALSE),0),45),"")</f>
        <v/>
      </c>
      <c r="L16" s="34" t="s">
        <v>15</v>
      </c>
      <c r="M16" s="7" t="str">
        <f>IF(OR(J16="",L16="A",L16="B",L16="C",L16="D"),"",(VLOOKUP($J16,'Prüfungen Studiengang'!$A$4:$E$2000,5,FALSE)))</f>
        <v/>
      </c>
      <c r="N16" s="32"/>
      <c r="O16" s="2"/>
    </row>
    <row r="17" spans="2:15" x14ac:dyDescent="0.25">
      <c r="B17" s="139"/>
      <c r="C17" s="140"/>
      <c r="D17" s="34"/>
      <c r="E17" s="8"/>
      <c r="F17" s="9"/>
      <c r="G17" s="31"/>
      <c r="H17" s="30"/>
      <c r="I17" s="13" t="str">
        <f>IF(H17&gt;0,LEFT(TEXT(VLOOKUP($H17,'Prüfungen Studiengang'!$A$4:$E$2000,4,FALSE),0),45),"")</f>
        <v/>
      </c>
      <c r="J17" s="10"/>
      <c r="K17" s="14" t="str">
        <f>IF(J17&gt;0,LEFT(TEXT(VLOOKUP($J17,'Prüfungen Studiengang'!$A$4:$E$2000,2,FALSE),0)&amp;"/"&amp;TEXT(VLOOKUP($J17,'Prüfungen Studiengang'!$A$4:$E$2000,3,FALSE),0)&amp;"/"&amp;TEXT(VLOOKUP($J17,'Prüfungen Studiengang'!$A$4:$E$2000,4,FALSE),0),45),"")</f>
        <v/>
      </c>
      <c r="L17" s="34" t="s">
        <v>15</v>
      </c>
      <c r="M17" s="7" t="str">
        <f>IF(OR(J17="",L17="A",L17="B",L17="C",L17="D"),"",(VLOOKUP($J17,'Prüfungen Studiengang'!$A$4:$E$2000,5,FALSE)))</f>
        <v/>
      </c>
      <c r="N17" s="32"/>
      <c r="O17" s="2"/>
    </row>
    <row r="18" spans="2:15" x14ac:dyDescent="0.25">
      <c r="B18" s="139"/>
      <c r="C18" s="140"/>
      <c r="D18" s="34"/>
      <c r="E18" s="8"/>
      <c r="F18" s="9"/>
      <c r="G18" s="31"/>
      <c r="H18" s="30"/>
      <c r="I18" s="13" t="str">
        <f>IF(H18&gt;0,LEFT(TEXT(VLOOKUP($H18,'Prüfungen Studiengang'!$A$4:$E$2000,4,FALSE),0),45),"")</f>
        <v/>
      </c>
      <c r="J18" s="10"/>
      <c r="K18" s="14" t="str">
        <f>IF(J18&gt;0,LEFT(TEXT(VLOOKUP($J18,'Prüfungen Studiengang'!$A$4:$E$2000,2,FALSE),0)&amp;"/"&amp;TEXT(VLOOKUP($J18,'Prüfungen Studiengang'!$A$4:$E$2000,3,FALSE),0)&amp;"/"&amp;TEXT(VLOOKUP($J18,'Prüfungen Studiengang'!$A$4:$E$2000,4,FALSE),0),45),"")</f>
        <v/>
      </c>
      <c r="L18" s="34" t="s">
        <v>15</v>
      </c>
      <c r="M18" s="7" t="str">
        <f>IF(OR(J18="",L18="A",L18="B",L18="C",L18="D"),"",(VLOOKUP($J18,'Prüfungen Studiengang'!$A$4:$E$2000,5,FALSE)))</f>
        <v/>
      </c>
      <c r="N18" s="32"/>
      <c r="O18" s="2"/>
    </row>
    <row r="19" spans="2:15" x14ac:dyDescent="0.25">
      <c r="B19" s="139"/>
      <c r="C19" s="140"/>
      <c r="D19" s="34"/>
      <c r="E19" s="8"/>
      <c r="F19" s="9"/>
      <c r="G19" s="31"/>
      <c r="H19" s="30"/>
      <c r="I19" s="13" t="str">
        <f>IF(H19&gt;0,LEFT(TEXT(VLOOKUP($H19,'Prüfungen Studiengang'!$A$4:$E$2000,4,FALSE),0),45),"")</f>
        <v/>
      </c>
      <c r="J19" s="10"/>
      <c r="K19" s="14" t="str">
        <f>IF(J19&gt;0,LEFT(TEXT(VLOOKUP($J19,'Prüfungen Studiengang'!$A$4:$E$2000,2,FALSE),0)&amp;"/"&amp;TEXT(VLOOKUP($J19,'Prüfungen Studiengang'!$A$4:$E$2000,3,FALSE),0)&amp;"/"&amp;TEXT(VLOOKUP($J19,'Prüfungen Studiengang'!$A$4:$E$2000,4,FALSE),0),45),"")</f>
        <v/>
      </c>
      <c r="L19" s="34" t="s">
        <v>15</v>
      </c>
      <c r="M19" s="7" t="str">
        <f>IF(OR(J19="",L19="A",L19="B",L19="C",L19="D"),"",(VLOOKUP($J19,'Prüfungen Studiengang'!$A$4:$E$2000,5,FALSE)))</f>
        <v/>
      </c>
      <c r="N19" s="32"/>
      <c r="O19" s="2"/>
    </row>
    <row r="20" spans="2:15" x14ac:dyDescent="0.25">
      <c r="B20" s="139"/>
      <c r="C20" s="140"/>
      <c r="D20" s="34"/>
      <c r="E20" s="8"/>
      <c r="F20" s="9"/>
      <c r="G20" s="31"/>
      <c r="H20" s="30"/>
      <c r="I20" s="13" t="str">
        <f>IF(H20&gt;0,LEFT(TEXT(VLOOKUP($H20,'Prüfungen Studiengang'!$A$4:$E$2000,4,FALSE),0),45),"")</f>
        <v/>
      </c>
      <c r="J20" s="10"/>
      <c r="K20" s="14" t="str">
        <f>IF(J20&gt;0,LEFT(TEXT(VLOOKUP($J20,'Prüfungen Studiengang'!$A$4:$E$2000,2,FALSE),0)&amp;"/"&amp;TEXT(VLOOKUP($J20,'Prüfungen Studiengang'!$A$4:$E$2000,3,FALSE),0)&amp;"/"&amp;TEXT(VLOOKUP($J20,'Prüfungen Studiengang'!$A$4:$E$2000,4,FALSE),0),45),"")</f>
        <v/>
      </c>
      <c r="L20" s="34" t="s">
        <v>15</v>
      </c>
      <c r="M20" s="7" t="str">
        <f>IF(OR(J20="",L20="A",L20="B",L20="C",L20="D"),"",(VLOOKUP($J20,'Prüfungen Studiengang'!$A$4:$E$2000,5,FALSE)))</f>
        <v/>
      </c>
      <c r="N20" s="32"/>
      <c r="O20" s="2"/>
    </row>
    <row r="21" spans="2:15" x14ac:dyDescent="0.25">
      <c r="B21" s="139"/>
      <c r="C21" s="140"/>
      <c r="D21" s="34"/>
      <c r="E21" s="8"/>
      <c r="F21" s="9"/>
      <c r="G21" s="31"/>
      <c r="H21" s="30"/>
      <c r="I21" s="13" t="str">
        <f>IF(H21&gt;0,LEFT(TEXT(VLOOKUP($H21,'Prüfungen Studiengang'!$A$4:$E$2000,4,FALSE),0),45),"")</f>
        <v/>
      </c>
      <c r="J21" s="10"/>
      <c r="K21" s="14" t="str">
        <f>IF(J21&gt;0,LEFT(TEXT(VLOOKUP($J21,'Prüfungen Studiengang'!$A$4:$E$2000,2,FALSE),0)&amp;"/"&amp;TEXT(VLOOKUP($J21,'Prüfungen Studiengang'!$A$4:$E$2000,3,FALSE),0)&amp;"/"&amp;TEXT(VLOOKUP($J21,'Prüfungen Studiengang'!$A$4:$E$2000,4,FALSE),0),45),"")</f>
        <v/>
      </c>
      <c r="L21" s="34" t="s">
        <v>15</v>
      </c>
      <c r="M21" s="7" t="str">
        <f>IF(OR(J21="",L21="A",L21="B",L21="C",L21="D"),"",(VLOOKUP($J21,'Prüfungen Studiengang'!$A$4:$E$2000,5,FALSE)))</f>
        <v/>
      </c>
      <c r="N21" s="32"/>
      <c r="O21" s="2"/>
    </row>
    <row r="22" spans="2:15" x14ac:dyDescent="0.25">
      <c r="B22" s="139"/>
      <c r="C22" s="140"/>
      <c r="D22" s="34"/>
      <c r="E22" s="8"/>
      <c r="F22" s="9"/>
      <c r="G22" s="31"/>
      <c r="H22" s="30"/>
      <c r="I22" s="13" t="str">
        <f>IF(H22&gt;0,LEFT(TEXT(VLOOKUP($H22,'Prüfungen Studiengang'!$A$4:$E$2000,4,FALSE),0),45),"")</f>
        <v/>
      </c>
      <c r="J22" s="10"/>
      <c r="K22" s="14" t="str">
        <f>IF(J22&gt;0,LEFT(TEXT(VLOOKUP($J22,'Prüfungen Studiengang'!$A$4:$E$2000,2,FALSE),0)&amp;"/"&amp;TEXT(VLOOKUP($J22,'Prüfungen Studiengang'!$A$4:$E$2000,3,FALSE),0)&amp;"/"&amp;TEXT(VLOOKUP($J22,'Prüfungen Studiengang'!$A$4:$E$2000,4,FALSE),0),45),"")</f>
        <v/>
      </c>
      <c r="L22" s="34" t="s">
        <v>15</v>
      </c>
      <c r="M22" s="7" t="str">
        <f>IF(OR(J22="",L22="A",L22="B",L22="C",L22="D"),"",(VLOOKUP($J22,'Prüfungen Studiengang'!$A$4:$E$2000,5,FALSE)))</f>
        <v/>
      </c>
      <c r="N22" s="32"/>
      <c r="O22" s="2"/>
    </row>
    <row r="23" spans="2:15" x14ac:dyDescent="0.25">
      <c r="B23" s="139"/>
      <c r="C23" s="140"/>
      <c r="D23" s="34"/>
      <c r="E23" s="8"/>
      <c r="F23" s="9"/>
      <c r="G23" s="31"/>
      <c r="H23" s="30"/>
      <c r="I23" s="13" t="str">
        <f>IF(H23&gt;0,LEFT(TEXT(VLOOKUP($H23,'Prüfungen Studiengang'!$A$4:$E$2000,4,FALSE),0),45),"")</f>
        <v/>
      </c>
      <c r="J23" s="10"/>
      <c r="K23" s="14" t="str">
        <f>IF(J23&gt;0,LEFT(TEXT(VLOOKUP($J23,'Prüfungen Studiengang'!$A$4:$E$2000,2,FALSE),0)&amp;"/"&amp;TEXT(VLOOKUP($J23,'Prüfungen Studiengang'!$A$4:$E$2000,3,FALSE),0)&amp;"/"&amp;TEXT(VLOOKUP($J23,'Prüfungen Studiengang'!$A$4:$E$2000,4,FALSE),0),45),"")</f>
        <v/>
      </c>
      <c r="L23" s="34" t="s">
        <v>15</v>
      </c>
      <c r="M23" s="7" t="str">
        <f>IF(OR(J23="",L23="A",L23="B",L23="C",L23="D"),"",(VLOOKUP($J23,'Prüfungen Studiengang'!$A$4:$E$2000,5,FALSE)))</f>
        <v/>
      </c>
      <c r="N23" s="32"/>
      <c r="O23" s="2"/>
    </row>
    <row r="24" spans="2:15" x14ac:dyDescent="0.25">
      <c r="B24" s="139"/>
      <c r="C24" s="140"/>
      <c r="D24" s="34"/>
      <c r="E24" s="8"/>
      <c r="F24" s="9"/>
      <c r="G24" s="31"/>
      <c r="H24" s="30"/>
      <c r="I24" s="13" t="str">
        <f>IF(H24&gt;0,LEFT(TEXT(VLOOKUP($H24,'Prüfungen Studiengang'!$A$4:$E$2000,4,FALSE),0),45),"")</f>
        <v/>
      </c>
      <c r="J24" s="10"/>
      <c r="K24" s="14" t="str">
        <f>IF(J24&gt;0,LEFT(TEXT(VLOOKUP($J24,'Prüfungen Studiengang'!$A$4:$E$2000,2,FALSE),0)&amp;"/"&amp;TEXT(VLOOKUP($J24,'Prüfungen Studiengang'!$A$4:$E$2000,3,FALSE),0)&amp;"/"&amp;TEXT(VLOOKUP($J24,'Prüfungen Studiengang'!$A$4:$E$2000,4,FALSE),0),45),"")</f>
        <v/>
      </c>
      <c r="L24" s="34" t="s">
        <v>15</v>
      </c>
      <c r="M24" s="7" t="str">
        <f>IF(OR(J24="",L24="A",L24="B",L24="C",L24="D"),"",(VLOOKUP($J24,'Prüfungen Studiengang'!$A$4:$E$2000,5,FALSE)))</f>
        <v/>
      </c>
      <c r="N24" s="32"/>
      <c r="O24" s="2"/>
    </row>
    <row r="25" spans="2:15" x14ac:dyDescent="0.25">
      <c r="B25" s="139"/>
      <c r="C25" s="140"/>
      <c r="D25" s="34"/>
      <c r="E25" s="8"/>
      <c r="F25" s="9"/>
      <c r="G25" s="31"/>
      <c r="H25" s="30"/>
      <c r="I25" s="13" t="str">
        <f>IF(H25&gt;0,LEFT(TEXT(VLOOKUP($H25,'Prüfungen Studiengang'!$A$4:$E$2000,4,FALSE),0),45),"")</f>
        <v/>
      </c>
      <c r="J25" s="10"/>
      <c r="K25" s="14" t="str">
        <f>IF(J25&gt;0,LEFT(TEXT(VLOOKUP($J25,'Prüfungen Studiengang'!$A$4:$E$2000,2,FALSE),0)&amp;"/"&amp;TEXT(VLOOKUP($J25,'Prüfungen Studiengang'!$A$4:$E$2000,3,FALSE),0)&amp;"/"&amp;TEXT(VLOOKUP($J25,'Prüfungen Studiengang'!$A$4:$E$2000,4,FALSE),0),45),"")</f>
        <v/>
      </c>
      <c r="L25" s="34" t="s">
        <v>15</v>
      </c>
      <c r="M25" s="7" t="str">
        <f>IF(OR(J25="",L25="A",L25="B",L25="C",L25="D"),"",(VLOOKUP($J25,'Prüfungen Studiengang'!$A$4:$E$2000,5,FALSE)))</f>
        <v/>
      </c>
      <c r="N25" s="32"/>
      <c r="O25" s="2"/>
    </row>
    <row r="26" spans="2:15" x14ac:dyDescent="0.25">
      <c r="B26" s="139"/>
      <c r="C26" s="140"/>
      <c r="D26" s="34"/>
      <c r="E26" s="8"/>
      <c r="F26" s="9"/>
      <c r="G26" s="31"/>
      <c r="H26" s="30"/>
      <c r="I26" s="13" t="str">
        <f>IF(H26&gt;0,LEFT(TEXT(VLOOKUP($H26,'Prüfungen Studiengang'!$A$4:$E$2000,4,FALSE),0),45),"")</f>
        <v/>
      </c>
      <c r="J26" s="10"/>
      <c r="K26" s="14" t="str">
        <f>IF(J26&gt;0,LEFT(TEXT(VLOOKUP($J26,'Prüfungen Studiengang'!$A$4:$E$2000,2,FALSE),0)&amp;"/"&amp;TEXT(VLOOKUP($J26,'Prüfungen Studiengang'!$A$4:$E$2000,3,FALSE),0)&amp;"/"&amp;TEXT(VLOOKUP($J26,'Prüfungen Studiengang'!$A$4:$E$2000,4,FALSE),0),45),"")</f>
        <v/>
      </c>
      <c r="L26" s="34" t="s">
        <v>15</v>
      </c>
      <c r="M26" s="7" t="str">
        <f>IF(OR(J26="",L26="A",L26="B",L26="C",L26="D"),"",(VLOOKUP($J26,'Prüfungen Studiengang'!$A$4:$E$2000,5,FALSE)))</f>
        <v/>
      </c>
      <c r="N26" s="32"/>
      <c r="O26" s="2"/>
    </row>
    <row r="27" spans="2:15" x14ac:dyDescent="0.25">
      <c r="B27" s="139"/>
      <c r="C27" s="140"/>
      <c r="D27" s="34"/>
      <c r="E27" s="8"/>
      <c r="F27" s="9"/>
      <c r="G27" s="31"/>
      <c r="H27" s="30"/>
      <c r="I27" s="13" t="str">
        <f>IF(H27&gt;0,LEFT(TEXT(VLOOKUP($H27,'Prüfungen Studiengang'!$A$4:$E$2000,4,FALSE),0),45),"")</f>
        <v/>
      </c>
      <c r="J27" s="10"/>
      <c r="K27" s="14" t="str">
        <f>IF(J27&gt;0,LEFT(TEXT(VLOOKUP($J27,'Prüfungen Studiengang'!$A$4:$E$2000,2,FALSE),0)&amp;"/"&amp;TEXT(VLOOKUP($J27,'Prüfungen Studiengang'!$A$4:$E$2000,3,FALSE),0)&amp;"/"&amp;TEXT(VLOOKUP($J27,'Prüfungen Studiengang'!$A$4:$E$2000,4,FALSE),0),45),"")</f>
        <v/>
      </c>
      <c r="L27" s="34" t="s">
        <v>15</v>
      </c>
      <c r="M27" s="7" t="str">
        <f>IF(OR(J27="",L27="A",L27="B",L27="C",L27="D"),"",(VLOOKUP($J27,'Prüfungen Studiengang'!$A$4:$E$2000,5,FALSE)))</f>
        <v/>
      </c>
      <c r="N27" s="32"/>
      <c r="O27" s="2"/>
    </row>
    <row r="28" spans="2:15" x14ac:dyDescent="0.25">
      <c r="B28" s="139"/>
      <c r="C28" s="140"/>
      <c r="D28" s="34"/>
      <c r="E28" s="8"/>
      <c r="F28" s="9"/>
      <c r="G28" s="31"/>
      <c r="H28" s="30"/>
      <c r="I28" s="13" t="str">
        <f>IF(H28&gt;0,LEFT(TEXT(VLOOKUP($H28,'Prüfungen Studiengang'!$A$4:$E$2000,4,FALSE),0),45),"")</f>
        <v/>
      </c>
      <c r="J28" s="10"/>
      <c r="K28" s="14" t="str">
        <f>IF(J28&gt;0,LEFT(TEXT(VLOOKUP($J28,'Prüfungen Studiengang'!$A$4:$E$2000,2,FALSE),0)&amp;"/"&amp;TEXT(VLOOKUP($J28,'Prüfungen Studiengang'!$A$4:$E$2000,3,FALSE),0)&amp;"/"&amp;TEXT(VLOOKUP($J28,'Prüfungen Studiengang'!$A$4:$E$2000,4,FALSE),0),45),"")</f>
        <v/>
      </c>
      <c r="L28" s="34" t="s">
        <v>15</v>
      </c>
      <c r="M28" s="7" t="str">
        <f>IF(OR(J28="",L28="A",L28="B",L28="C",L28="D"),"",(VLOOKUP($J28,'Prüfungen Studiengang'!$A$4:$E$2000,5,FALSE)))</f>
        <v/>
      </c>
      <c r="N28" s="32"/>
      <c r="O28" s="2"/>
    </row>
    <row r="29" spans="2:15" x14ac:dyDescent="0.25">
      <c r="B29" s="139"/>
      <c r="C29" s="140"/>
      <c r="D29" s="34"/>
      <c r="E29" s="8"/>
      <c r="F29" s="9"/>
      <c r="G29" s="31"/>
      <c r="H29" s="30"/>
      <c r="I29" s="13" t="str">
        <f>IF(H29&gt;0,LEFT(TEXT(VLOOKUP($H29,'Prüfungen Studiengang'!$A$4:$E$2000,4,FALSE),0),45),"")</f>
        <v/>
      </c>
      <c r="J29" s="10"/>
      <c r="K29" s="14" t="str">
        <f>IF(J29&gt;0,LEFT(TEXT(VLOOKUP($J29,'Prüfungen Studiengang'!$A$4:$E$2000,2,FALSE),0)&amp;"/"&amp;TEXT(VLOOKUP($J29,'Prüfungen Studiengang'!$A$4:$E$2000,3,FALSE),0)&amp;"/"&amp;TEXT(VLOOKUP($J29,'Prüfungen Studiengang'!$A$4:$E$2000,4,FALSE),0),45),"")</f>
        <v/>
      </c>
      <c r="L29" s="34" t="s">
        <v>15</v>
      </c>
      <c r="M29" s="7" t="str">
        <f>IF(OR(J29="",L29="A",L29="B",L29="C",L29="D"),"",(VLOOKUP($J29,'Prüfungen Studiengang'!$A$4:$E$2000,5,FALSE)))</f>
        <v/>
      </c>
      <c r="N29" s="32"/>
      <c r="O29" s="2"/>
    </row>
    <row r="30" spans="2:15" x14ac:dyDescent="0.25">
      <c r="B30" s="139"/>
      <c r="C30" s="140"/>
      <c r="D30" s="34"/>
      <c r="E30" s="8"/>
      <c r="F30" s="9"/>
      <c r="G30" s="31"/>
      <c r="H30" s="30"/>
      <c r="I30" s="13" t="str">
        <f>IF(H30&gt;0,LEFT(TEXT(VLOOKUP($H30,'Prüfungen Studiengang'!$A$4:$E$2000,4,FALSE),0),45),"")</f>
        <v/>
      </c>
      <c r="J30" s="10"/>
      <c r="K30" s="14" t="str">
        <f>IF(J30&gt;0,LEFT(TEXT(VLOOKUP($J30,'Prüfungen Studiengang'!$A$4:$E$2000,2,FALSE),0)&amp;"/"&amp;TEXT(VLOOKUP($J30,'Prüfungen Studiengang'!$A$4:$E$2000,3,FALSE),0)&amp;"/"&amp;TEXT(VLOOKUP($J30,'Prüfungen Studiengang'!$A$4:$E$2000,4,FALSE),0),45),"")</f>
        <v/>
      </c>
      <c r="L30" s="34" t="s">
        <v>15</v>
      </c>
      <c r="M30" s="7" t="str">
        <f>IF(OR(J30="",L30="A",L30="B",L30="C",L30="D"),"",(VLOOKUP($J30,'Prüfungen Studiengang'!$A$4:$E$2000,5,FALSE)))</f>
        <v/>
      </c>
      <c r="N30" s="32"/>
      <c r="O30" s="2"/>
    </row>
    <row r="31" spans="2:15" x14ac:dyDescent="0.25">
      <c r="B31" s="62"/>
      <c r="C31" s="63"/>
      <c r="D31" s="34"/>
      <c r="E31" s="8"/>
      <c r="F31" s="9"/>
      <c r="G31" s="31"/>
      <c r="H31" s="30"/>
      <c r="I31" s="13"/>
      <c r="J31" s="10"/>
      <c r="K31" s="14"/>
      <c r="L31" s="34"/>
      <c r="M31" s="7"/>
      <c r="N31" s="32"/>
      <c r="O31" s="2"/>
    </row>
    <row r="32" spans="2:15" x14ac:dyDescent="0.25">
      <c r="B32" s="62"/>
      <c r="C32" s="63"/>
      <c r="D32" s="34"/>
      <c r="E32" s="8"/>
      <c r="F32" s="9"/>
      <c r="G32" s="31"/>
      <c r="H32" s="30"/>
      <c r="I32" s="13"/>
      <c r="J32" s="10"/>
      <c r="K32" s="14"/>
      <c r="L32" s="34"/>
      <c r="M32" s="7"/>
      <c r="N32" s="32"/>
      <c r="O32" s="2"/>
    </row>
    <row r="33" spans="2:15" x14ac:dyDescent="0.25">
      <c r="B33" s="62"/>
      <c r="C33" s="63"/>
      <c r="D33" s="34"/>
      <c r="E33" s="8"/>
      <c r="F33" s="9"/>
      <c r="G33" s="31"/>
      <c r="H33" s="30"/>
      <c r="I33" s="13"/>
      <c r="J33" s="10"/>
      <c r="K33" s="14"/>
      <c r="L33" s="34"/>
      <c r="M33" s="7"/>
      <c r="N33" s="32"/>
      <c r="O33" s="2"/>
    </row>
    <row r="34" spans="2:15" x14ac:dyDescent="0.25">
      <c r="B34" s="62"/>
      <c r="C34" s="63"/>
      <c r="D34" s="34"/>
      <c r="E34" s="8"/>
      <c r="F34" s="9"/>
      <c r="G34" s="31"/>
      <c r="H34" s="30"/>
      <c r="I34" s="13"/>
      <c r="J34" s="10"/>
      <c r="K34" s="14"/>
      <c r="L34" s="34"/>
      <c r="M34" s="7"/>
      <c r="N34" s="32"/>
      <c r="O34" s="2"/>
    </row>
    <row r="35" spans="2:15" x14ac:dyDescent="0.25">
      <c r="B35" s="62"/>
      <c r="C35" s="63"/>
      <c r="D35" s="34"/>
      <c r="E35" s="8"/>
      <c r="F35" s="9"/>
      <c r="G35" s="31"/>
      <c r="H35" s="30"/>
      <c r="I35" s="13"/>
      <c r="J35" s="10"/>
      <c r="K35" s="14"/>
      <c r="L35" s="34"/>
      <c r="M35" s="7"/>
      <c r="N35" s="32"/>
      <c r="O35" s="2"/>
    </row>
    <row r="36" spans="2:15" x14ac:dyDescent="0.25">
      <c r="B36" s="62"/>
      <c r="C36" s="63"/>
      <c r="D36" s="34"/>
      <c r="E36" s="8"/>
      <c r="F36" s="9"/>
      <c r="G36" s="31"/>
      <c r="H36" s="30"/>
      <c r="I36" s="13"/>
      <c r="J36" s="10"/>
      <c r="K36" s="14"/>
      <c r="L36" s="34"/>
      <c r="M36" s="7"/>
      <c r="N36" s="32"/>
      <c r="O36" s="2"/>
    </row>
    <row r="37" spans="2:15" x14ac:dyDescent="0.25">
      <c r="B37" s="139"/>
      <c r="C37" s="140"/>
      <c r="D37" s="34"/>
      <c r="E37" s="8"/>
      <c r="F37" s="9"/>
      <c r="G37" s="31"/>
      <c r="H37" s="30"/>
      <c r="I37" s="13" t="str">
        <f>IF(H37&gt;0,LEFT(TEXT(VLOOKUP($H37,'Prüfungen Studiengang'!$A$4:$E$2000,4,FALSE),0),45),"")</f>
        <v/>
      </c>
      <c r="J37" s="10"/>
      <c r="K37" s="14" t="str">
        <f>IF(J37&gt;0,LEFT(TEXT(VLOOKUP($J37,'Prüfungen Studiengang'!$A$4:$E$2000,2,FALSE),0)&amp;"/"&amp;TEXT(VLOOKUP($J37,'Prüfungen Studiengang'!$A$4:$E$2000,3,FALSE),0)&amp;"/"&amp;TEXT(VLOOKUP($J37,'Prüfungen Studiengang'!$A$4:$E$2000,4,FALSE),0),45),"")</f>
        <v/>
      </c>
      <c r="L37" s="34" t="s">
        <v>15</v>
      </c>
      <c r="M37" s="7" t="str">
        <f>IF(OR(J37="",L37="A",L37="B",L37="C",L37="D"),"",(VLOOKUP($J37,'Prüfungen Studiengang'!$A$4:$E$2000,5,FALSE)))</f>
        <v/>
      </c>
      <c r="N37" s="32"/>
      <c r="O37" s="2"/>
    </row>
    <row r="38" spans="2:15" x14ac:dyDescent="0.25">
      <c r="B38" s="139"/>
      <c r="C38" s="140"/>
      <c r="D38" s="34"/>
      <c r="E38" s="8"/>
      <c r="F38" s="9"/>
      <c r="G38" s="31"/>
      <c r="H38" s="30"/>
      <c r="I38" s="13" t="str">
        <f>IF(H38&gt;0,LEFT(TEXT(VLOOKUP($H38,'Prüfungen Studiengang'!$A$4:$E$2000,4,FALSE),0),45),"")</f>
        <v/>
      </c>
      <c r="J38" s="10"/>
      <c r="K38" s="14" t="str">
        <f>IF(J38&gt;0,LEFT(TEXT(VLOOKUP($J38,'Prüfungen Studiengang'!$A$4:$E$2000,2,FALSE),0)&amp;"/"&amp;TEXT(VLOOKUP($J38,'Prüfungen Studiengang'!$A$4:$E$2000,3,FALSE),0)&amp;"/"&amp;TEXT(VLOOKUP($J38,'Prüfungen Studiengang'!$A$4:$E$2000,4,FALSE),0),45),"")</f>
        <v/>
      </c>
      <c r="L38" s="34" t="s">
        <v>15</v>
      </c>
      <c r="M38" s="7" t="str">
        <f>IF(OR(J38="",L38="A",L38="B",L38="C",L38="D"),"",(VLOOKUP($J38,'Prüfungen Studiengang'!$A$4:$E$2000,5,FALSE)))</f>
        <v/>
      </c>
      <c r="N38" s="32"/>
      <c r="O38" s="2"/>
    </row>
    <row r="39" spans="2:15" x14ac:dyDescent="0.25">
      <c r="B39" s="139"/>
      <c r="C39" s="140"/>
      <c r="D39" s="34"/>
      <c r="E39" s="8"/>
      <c r="F39" s="9"/>
      <c r="G39" s="31"/>
      <c r="H39" s="30"/>
      <c r="I39" s="13" t="str">
        <f>IF(H39&gt;0,LEFT(TEXT(VLOOKUP($H39,'Prüfungen Studiengang'!$A$4:$E$2000,4,FALSE),0),45),"")</f>
        <v/>
      </c>
      <c r="J39" s="10"/>
      <c r="K39" s="14" t="str">
        <f>IF(J39&gt;0,LEFT(TEXT(VLOOKUP($J39,'Prüfungen Studiengang'!$A$4:$E$2000,2,FALSE),0)&amp;"/"&amp;TEXT(VLOOKUP($J39,'Prüfungen Studiengang'!$A$4:$E$2000,3,FALSE),0)&amp;"/"&amp;TEXT(VLOOKUP($J39,'Prüfungen Studiengang'!$A$4:$E$2000,4,FALSE),0),45),"")</f>
        <v/>
      </c>
      <c r="L39" s="34" t="s">
        <v>15</v>
      </c>
      <c r="M39" s="7" t="str">
        <f>IF(OR(J39="",L39="A",L39="B",L39="C",L39="D"),"",(VLOOKUP($J39,'Prüfungen Studiengang'!$A$4:$E$2000,5,FALSE)))</f>
        <v/>
      </c>
      <c r="N39" s="32"/>
      <c r="O39" s="2"/>
    </row>
    <row r="40" spans="2:15" x14ac:dyDescent="0.25">
      <c r="B40" s="139"/>
      <c r="C40" s="140"/>
      <c r="D40" s="34"/>
      <c r="E40" s="8"/>
      <c r="F40" s="9"/>
      <c r="G40" s="31"/>
      <c r="H40" s="30"/>
      <c r="I40" s="13" t="str">
        <f>IF(H40&gt;0,LEFT(TEXT(VLOOKUP($H40,'Prüfungen Studiengang'!$A$4:$E$2000,4,FALSE),0),45),"")</f>
        <v/>
      </c>
      <c r="J40" s="10"/>
      <c r="K40" s="14" t="str">
        <f>IF(J40&gt;0,LEFT(TEXT(VLOOKUP($J40,'Prüfungen Studiengang'!$A$4:$E$2000,2,FALSE),0)&amp;"/"&amp;TEXT(VLOOKUP($J40,'Prüfungen Studiengang'!$A$4:$E$2000,3,FALSE),0)&amp;"/"&amp;TEXT(VLOOKUP($J40,'Prüfungen Studiengang'!$A$4:$E$2000,4,FALSE),0),45),"")</f>
        <v/>
      </c>
      <c r="L40" s="34" t="s">
        <v>15</v>
      </c>
      <c r="M40" s="7" t="str">
        <f>IF(OR(J40="",L40="A",L40="B",L40="C",L40="D"),"",(VLOOKUP($J40,'Prüfungen Studiengang'!$A$4:$E$2000,5,FALSE)))</f>
        <v/>
      </c>
      <c r="N40" s="32"/>
      <c r="O40" s="2"/>
    </row>
    <row r="41" spans="2:15" x14ac:dyDescent="0.25">
      <c r="B41" s="139"/>
      <c r="C41" s="140"/>
      <c r="D41" s="34"/>
      <c r="E41" s="8"/>
      <c r="F41" s="9"/>
      <c r="G41" s="31"/>
      <c r="H41" s="30"/>
      <c r="I41" s="13" t="str">
        <f>IF(H41&gt;0,LEFT(TEXT(VLOOKUP($H41,'Prüfungen Studiengang'!$A$4:$E$2000,4,FALSE),0),45),"")</f>
        <v/>
      </c>
      <c r="J41" s="10"/>
      <c r="K41" s="14" t="str">
        <f>IF(J41&gt;0,LEFT(TEXT(VLOOKUP($J41,'Prüfungen Studiengang'!$A$4:$E$2000,2,FALSE),0)&amp;"/"&amp;TEXT(VLOOKUP($J41,'Prüfungen Studiengang'!$A$4:$E$2000,3,FALSE),0)&amp;"/"&amp;TEXT(VLOOKUP($J41,'Prüfungen Studiengang'!$A$4:$E$2000,4,FALSE),0),45),"")</f>
        <v/>
      </c>
      <c r="L41" s="34" t="s">
        <v>15</v>
      </c>
      <c r="M41" s="7" t="str">
        <f>IF(OR(J41="",L41="A",L41="B",L41="C",L41="D"),"",(VLOOKUP($J41,'Prüfungen Studiengang'!$A$4:$E$2000,5,FALSE)))</f>
        <v/>
      </c>
      <c r="N41" s="32"/>
      <c r="O41" s="2"/>
    </row>
    <row r="42" spans="2:15" x14ac:dyDescent="0.25">
      <c r="B42" s="139"/>
      <c r="C42" s="140"/>
      <c r="D42" s="34"/>
      <c r="E42" s="8"/>
      <c r="F42" s="9"/>
      <c r="G42" s="31"/>
      <c r="H42" s="30"/>
      <c r="I42" s="13" t="str">
        <f>IF(H42&gt;0,LEFT(TEXT(VLOOKUP($H42,'Prüfungen Studiengang'!$A$4:$E$2000,4,FALSE),0),45),"")</f>
        <v/>
      </c>
      <c r="J42" s="10"/>
      <c r="K42" s="14" t="str">
        <f>IF(J42&gt;0,LEFT(TEXT(VLOOKUP($J42,'Prüfungen Studiengang'!$A$4:$E$2000,2,FALSE),0)&amp;"/"&amp;TEXT(VLOOKUP($J42,'Prüfungen Studiengang'!$A$4:$E$2000,3,FALSE),0)&amp;"/"&amp;TEXT(VLOOKUP($J42,'Prüfungen Studiengang'!$A$4:$E$2000,4,FALSE),0),45),"")</f>
        <v/>
      </c>
      <c r="L42" s="34" t="s">
        <v>15</v>
      </c>
      <c r="M42" s="7" t="str">
        <f>IF(OR(J42="",L42="A",L42="B",L42="C",L42="D"),"",(VLOOKUP($J42,'Prüfungen Studiengang'!$A$4:$E$2000,5,FALSE)))</f>
        <v/>
      </c>
      <c r="N42" s="32"/>
      <c r="O42" s="2"/>
    </row>
    <row r="43" spans="2:15" x14ac:dyDescent="0.25">
      <c r="B43" s="139"/>
      <c r="C43" s="140"/>
      <c r="D43" s="34"/>
      <c r="E43" s="8"/>
      <c r="F43" s="9"/>
      <c r="G43" s="31"/>
      <c r="H43" s="30"/>
      <c r="I43" s="13" t="str">
        <f>IF(H43&gt;0,LEFT(TEXT(VLOOKUP($H43,'Prüfungen Studiengang'!$A$4:$E$2000,4,FALSE),0),45),"")</f>
        <v/>
      </c>
      <c r="J43" s="10"/>
      <c r="K43" s="14" t="str">
        <f>IF(J43&gt;0,LEFT(TEXT(VLOOKUP($J43,'Prüfungen Studiengang'!$A$4:$E$2000,2,FALSE),0)&amp;"/"&amp;TEXT(VLOOKUP($J43,'Prüfungen Studiengang'!$A$4:$E$2000,3,FALSE),0)&amp;"/"&amp;TEXT(VLOOKUP($J43,'Prüfungen Studiengang'!$A$4:$E$2000,4,FALSE),0),45),"")</f>
        <v/>
      </c>
      <c r="L43" s="34" t="s">
        <v>15</v>
      </c>
      <c r="M43" s="7" t="str">
        <f>IF(OR(J43="",L43="A",L43="B",L43="C",L43="D"),"",(VLOOKUP($J43,'Prüfungen Studiengang'!$A$4:$E$2000,5,FALSE)))</f>
        <v/>
      </c>
      <c r="N43" s="32"/>
      <c r="O43" s="2"/>
    </row>
    <row r="44" spans="2:15" x14ac:dyDescent="0.25">
      <c r="B44" s="139"/>
      <c r="C44" s="140"/>
      <c r="D44" s="34"/>
      <c r="E44" s="8"/>
      <c r="F44" s="9"/>
      <c r="G44" s="31"/>
      <c r="H44" s="30"/>
      <c r="I44" s="13" t="str">
        <f>IF(H44&gt;0,LEFT(TEXT(VLOOKUP($H44,'Prüfungen Studiengang'!$A$4:$E$2000,4,FALSE),0),45),"")</f>
        <v/>
      </c>
      <c r="J44" s="10"/>
      <c r="K44" s="14" t="str">
        <f>IF(J44&gt;0,LEFT(TEXT(VLOOKUP($J44,'Prüfungen Studiengang'!$A$4:$E$2000,2,FALSE),0)&amp;"/"&amp;TEXT(VLOOKUP($J44,'Prüfungen Studiengang'!$A$4:$E$2000,3,FALSE),0)&amp;"/"&amp;TEXT(VLOOKUP($J44,'Prüfungen Studiengang'!$A$4:$E$2000,4,FALSE),0),45),"")</f>
        <v/>
      </c>
      <c r="L44" s="34" t="s">
        <v>15</v>
      </c>
      <c r="M44" s="7" t="str">
        <f>IF(OR(J44="",L44="A",L44="B",L44="C",L44="D"),"",(VLOOKUP($J44,'Prüfungen Studiengang'!$A$4:$E$2000,5,FALSE)))</f>
        <v/>
      </c>
      <c r="N44" s="32"/>
      <c r="O44" s="2"/>
    </row>
    <row r="45" spans="2:15" x14ac:dyDescent="0.25">
      <c r="B45" s="139"/>
      <c r="C45" s="140"/>
      <c r="D45" s="34"/>
      <c r="E45" s="8"/>
      <c r="F45" s="9"/>
      <c r="G45" s="31"/>
      <c r="H45" s="30"/>
      <c r="I45" s="13" t="str">
        <f>IF(H45&gt;0,LEFT(TEXT(VLOOKUP($H45,'Prüfungen Studiengang'!$A$4:$E$2000,4,FALSE),0),45),"")</f>
        <v/>
      </c>
      <c r="J45" s="10"/>
      <c r="K45" s="14" t="str">
        <f>IF(J45&gt;0,LEFT(TEXT(VLOOKUP($J45,'Prüfungen Studiengang'!$A$4:$E$2000,2,FALSE),0)&amp;"/"&amp;TEXT(VLOOKUP($J45,'Prüfungen Studiengang'!$A$4:$E$2000,3,FALSE),0)&amp;"/"&amp;TEXT(VLOOKUP($J45,'Prüfungen Studiengang'!$A$4:$E$2000,4,FALSE),0),45),"")</f>
        <v/>
      </c>
      <c r="L45" s="34" t="s">
        <v>15</v>
      </c>
      <c r="M45" s="7" t="str">
        <f>IF(OR(J45="",L45="A",L45="B",L45="C",L45="D"),"",(VLOOKUP($J45,'Prüfungen Studiengang'!$A$4:$E$2000,5,FALSE)))</f>
        <v/>
      </c>
      <c r="N45" s="32"/>
      <c r="O45" s="2"/>
    </row>
    <row r="46" spans="2:15" x14ac:dyDescent="0.25">
      <c r="B46" s="139"/>
      <c r="C46" s="140"/>
      <c r="D46" s="34"/>
      <c r="E46" s="8"/>
      <c r="F46" s="9"/>
      <c r="G46" s="31"/>
      <c r="H46" s="30"/>
      <c r="I46" s="13" t="str">
        <f>IF(H46&gt;0,LEFT(TEXT(VLOOKUP($H46,'Prüfungen Studiengang'!$A$4:$E$2000,4,FALSE),0),45),"")</f>
        <v/>
      </c>
      <c r="J46" s="10"/>
      <c r="K46" s="14" t="str">
        <f>IF(J46&gt;0,LEFT(TEXT(VLOOKUP($J46,'Prüfungen Studiengang'!$A$4:$E$2000,2,FALSE),0)&amp;"/"&amp;TEXT(VLOOKUP($J46,'Prüfungen Studiengang'!$A$4:$E$2000,3,FALSE),0)&amp;"/"&amp;TEXT(VLOOKUP($J46,'Prüfungen Studiengang'!$A$4:$E$2000,4,FALSE),0),45),"")</f>
        <v/>
      </c>
      <c r="L46" s="34" t="s">
        <v>15</v>
      </c>
      <c r="M46" s="7" t="str">
        <f>IF(OR(J46="",L46="A",L46="B",L46="C",L46="D"),"",(VLOOKUP($J46,'Prüfungen Studiengang'!$A$4:$E$2000,5,FALSE)))</f>
        <v/>
      </c>
      <c r="N46" s="32"/>
      <c r="O46" s="2"/>
    </row>
    <row r="47" spans="2:15" x14ac:dyDescent="0.25">
      <c r="B47" s="139"/>
      <c r="C47" s="140"/>
      <c r="D47" s="34"/>
      <c r="E47" s="8"/>
      <c r="F47" s="9"/>
      <c r="G47" s="31"/>
      <c r="H47" s="30"/>
      <c r="I47" s="13" t="str">
        <f>IF(H47&gt;0,LEFT(TEXT(VLOOKUP($H47,'Prüfungen Studiengang'!$A$4:$E$2000,4,FALSE),0),45),"")</f>
        <v/>
      </c>
      <c r="J47" s="10"/>
      <c r="K47" s="14" t="str">
        <f>IF(J47&gt;0,LEFT(TEXT(VLOOKUP($J47,'Prüfungen Studiengang'!$A$4:$E$2000,2,FALSE),0)&amp;"/"&amp;TEXT(VLOOKUP($J47,'Prüfungen Studiengang'!$A$4:$E$2000,3,FALSE),0)&amp;"/"&amp;TEXT(VLOOKUP($J47,'Prüfungen Studiengang'!$A$4:$E$2000,4,FALSE),0),45),"")</f>
        <v/>
      </c>
      <c r="L47" s="34" t="s">
        <v>15</v>
      </c>
      <c r="M47" s="7" t="str">
        <f>IF(OR(J47="",L47="A",L47="B",L47="C",L47="D"),"",(VLOOKUP($J47,'Prüfungen Studiengang'!$A$4:$E$2000,5,FALSE)))</f>
        <v/>
      </c>
      <c r="N47" s="32"/>
      <c r="O47" s="2"/>
    </row>
    <row r="48" spans="2:15" x14ac:dyDescent="0.25">
      <c r="B48" s="139"/>
      <c r="C48" s="140"/>
      <c r="D48" s="34"/>
      <c r="E48" s="8"/>
      <c r="F48" s="9"/>
      <c r="G48" s="31"/>
      <c r="H48" s="30"/>
      <c r="I48" s="13" t="str">
        <f>IF(H48&gt;0,LEFT(TEXT(VLOOKUP($H48,'Prüfungen Studiengang'!$A$4:$E$2000,4,FALSE),0),45),"")</f>
        <v/>
      </c>
      <c r="J48" s="10"/>
      <c r="K48" s="14" t="str">
        <f>IF(J48&gt;0,LEFT(TEXT(VLOOKUP($J48,'Prüfungen Studiengang'!$A$4:$E$2000,2,FALSE),0)&amp;"/"&amp;TEXT(VLOOKUP($J48,'Prüfungen Studiengang'!$A$4:$E$2000,3,FALSE),0)&amp;"/"&amp;TEXT(VLOOKUP($J48,'Prüfungen Studiengang'!$A$4:$E$2000,4,FALSE),0),45),"")</f>
        <v/>
      </c>
      <c r="L48" s="34" t="s">
        <v>15</v>
      </c>
      <c r="M48" s="7" t="str">
        <f>IF(OR(J48="",L48="A",L48="B",L48="C",L48="D"),"",(VLOOKUP($J48,'Prüfungen Studiengang'!$A$4:$E$2000,5,FALSE)))</f>
        <v/>
      </c>
      <c r="N48" s="32"/>
      <c r="O48" s="2"/>
    </row>
    <row r="49" spans="2:15" x14ac:dyDescent="0.25">
      <c r="B49" s="139"/>
      <c r="C49" s="140"/>
      <c r="D49" s="34"/>
      <c r="E49" s="8"/>
      <c r="F49" s="9"/>
      <c r="G49" s="31"/>
      <c r="H49" s="30"/>
      <c r="I49" s="13" t="str">
        <f>IF(H49&gt;0,LEFT(TEXT(VLOOKUP($H49,'Prüfungen Studiengang'!$A$4:$E$2000,4,FALSE),0),45),"")</f>
        <v/>
      </c>
      <c r="J49" s="10"/>
      <c r="K49" s="14" t="str">
        <f>IF(J49&gt;0,LEFT(TEXT(VLOOKUP($J49,'Prüfungen Studiengang'!$A$4:$E$2000,2,FALSE),0)&amp;"/"&amp;TEXT(VLOOKUP($J49,'Prüfungen Studiengang'!$A$4:$E$2000,3,FALSE),0)&amp;"/"&amp;TEXT(VLOOKUP($J49,'Prüfungen Studiengang'!$A$4:$E$2000,4,FALSE),0),45),"")</f>
        <v/>
      </c>
      <c r="L49" s="34" t="s">
        <v>15</v>
      </c>
      <c r="M49" s="7" t="str">
        <f>IF(OR(J49="",L49="A",L49="B",L49="C",L49="D"),"",(VLOOKUP($J49,'Prüfungen Studiengang'!$A$4:$E$2000,5,FALSE)))</f>
        <v/>
      </c>
      <c r="N49" s="32"/>
      <c r="O49" s="2"/>
    </row>
    <row r="50" spans="2:15" x14ac:dyDescent="0.25">
      <c r="B50" s="139"/>
      <c r="C50" s="140"/>
      <c r="D50" s="34"/>
      <c r="E50" s="8"/>
      <c r="F50" s="9"/>
      <c r="G50" s="31"/>
      <c r="H50" s="30"/>
      <c r="I50" s="13" t="str">
        <f>IF(H50&gt;0,LEFT(TEXT(VLOOKUP($H50,'Prüfungen Studiengang'!$A$4:$E$2000,4,FALSE),0),45),"")</f>
        <v/>
      </c>
      <c r="J50" s="10"/>
      <c r="K50" s="14" t="str">
        <f>IF(J50&gt;0,LEFT(TEXT(VLOOKUP($J50,'Prüfungen Studiengang'!$A$4:$E$2000,2,FALSE),0)&amp;"/"&amp;TEXT(VLOOKUP($J50,'Prüfungen Studiengang'!$A$4:$E$2000,3,FALSE),0)&amp;"/"&amp;TEXT(VLOOKUP($J50,'Prüfungen Studiengang'!$A$4:$E$2000,4,FALSE),0),45),"")</f>
        <v/>
      </c>
      <c r="L50" s="34" t="s">
        <v>15</v>
      </c>
      <c r="M50" s="7" t="str">
        <f>IF(OR(J50="",L50="A",L50="B",L50="C",L50="D"),"",(VLOOKUP($J50,'Prüfungen Studiengang'!$A$4:$E$2000,5,FALSE)))</f>
        <v/>
      </c>
      <c r="N50" s="32"/>
      <c r="O50" s="2"/>
    </row>
    <row r="51" spans="2:15" x14ac:dyDescent="0.25">
      <c r="B51" s="139"/>
      <c r="C51" s="140"/>
      <c r="D51" s="34"/>
      <c r="E51" s="8"/>
      <c r="F51" s="9"/>
      <c r="G51" s="31"/>
      <c r="H51" s="30"/>
      <c r="I51" s="13" t="str">
        <f>IF(H51&gt;0,LEFT(TEXT(VLOOKUP($H51,'Prüfungen Studiengang'!$A$4:$E$2000,4,FALSE),0),45),"")</f>
        <v/>
      </c>
      <c r="J51" s="10"/>
      <c r="K51" s="14" t="str">
        <f>IF(J51&gt;0,LEFT(TEXT(VLOOKUP($J51,'Prüfungen Studiengang'!$A$4:$E$2000,2,FALSE),0)&amp;"/"&amp;TEXT(VLOOKUP($J51,'Prüfungen Studiengang'!$A$4:$E$2000,3,FALSE),0)&amp;"/"&amp;TEXT(VLOOKUP($J51,'Prüfungen Studiengang'!$A$4:$E$2000,4,FALSE),0),45),"")</f>
        <v/>
      </c>
      <c r="L51" s="34" t="s">
        <v>15</v>
      </c>
      <c r="M51" s="7" t="str">
        <f>IF(OR(J51="",L51="A",L51="B",L51="C",L51="D"),"",(VLOOKUP($J51,'Prüfungen Studiengang'!$A$4:$E$2000,5,FALSE)))</f>
        <v/>
      </c>
      <c r="N51" s="32"/>
      <c r="O51" s="2"/>
    </row>
    <row r="52" spans="2:15" x14ac:dyDescent="0.25">
      <c r="B52" s="139"/>
      <c r="C52" s="140"/>
      <c r="D52" s="34"/>
      <c r="E52" s="8"/>
      <c r="F52" s="9"/>
      <c r="G52" s="31"/>
      <c r="H52" s="30"/>
      <c r="I52" s="13" t="str">
        <f>IF(H52&gt;0,LEFT(TEXT(VLOOKUP($H52,'Prüfungen Studiengang'!$A$4:$E$2000,4,FALSE),0),45),"")</f>
        <v/>
      </c>
      <c r="J52" s="10"/>
      <c r="K52" s="14" t="str">
        <f>IF(J52&gt;0,LEFT(TEXT(VLOOKUP($J52,'Prüfungen Studiengang'!$A$4:$E$2000,2,FALSE),0)&amp;"/"&amp;TEXT(VLOOKUP($J52,'Prüfungen Studiengang'!$A$4:$E$2000,3,FALSE),0)&amp;"/"&amp;TEXT(VLOOKUP($J52,'Prüfungen Studiengang'!$A$4:$E$2000,4,FALSE),0),45),"")</f>
        <v/>
      </c>
      <c r="L52" s="34" t="s">
        <v>15</v>
      </c>
      <c r="M52" s="7" t="str">
        <f>IF(OR(J52="",L52="A",L52="B",L52="C",L52="D"),"",(VLOOKUP($J52,'Prüfungen Studiengang'!$A$4:$E$2000,5,FALSE)))</f>
        <v/>
      </c>
      <c r="N52" s="32"/>
      <c r="O52" s="2"/>
    </row>
    <row r="53" spans="2:15" x14ac:dyDescent="0.25">
      <c r="B53" s="139"/>
      <c r="C53" s="140"/>
      <c r="D53" s="34"/>
      <c r="E53" s="8"/>
      <c r="F53" s="9"/>
      <c r="G53" s="31"/>
      <c r="H53" s="30"/>
      <c r="I53" s="13" t="str">
        <f>IF(H53&gt;0,LEFT(TEXT(VLOOKUP($H53,'Prüfungen Studiengang'!$A$4:$E$2000,4,FALSE),0),45),"")</f>
        <v/>
      </c>
      <c r="J53" s="10"/>
      <c r="K53" s="14" t="str">
        <f>IF(J53&gt;0,LEFT(TEXT(VLOOKUP($J53,'Prüfungen Studiengang'!$A$4:$E$2000,2,FALSE),0)&amp;"/"&amp;TEXT(VLOOKUP($J53,'Prüfungen Studiengang'!$A$4:$E$2000,3,FALSE),0)&amp;"/"&amp;TEXT(VLOOKUP($J53,'Prüfungen Studiengang'!$A$4:$E$2000,4,FALSE),0),45),"")</f>
        <v/>
      </c>
      <c r="L53" s="34" t="s">
        <v>15</v>
      </c>
      <c r="M53" s="7" t="str">
        <f>IF(OR(J53="",L53="A",L53="B",L53="C",L53="D"),"",(VLOOKUP($J53,'Prüfungen Studiengang'!$A$4:$E$2000,5,FALSE)))</f>
        <v/>
      </c>
      <c r="N53" s="32"/>
      <c r="O53" s="2"/>
    </row>
    <row r="54" spans="2:15" x14ac:dyDescent="0.25">
      <c r="B54" s="139"/>
      <c r="C54" s="140"/>
      <c r="D54" s="34"/>
      <c r="E54" s="8"/>
      <c r="F54" s="9"/>
      <c r="G54" s="31"/>
      <c r="H54" s="30"/>
      <c r="I54" s="13" t="str">
        <f>IF(H54&gt;0,LEFT(TEXT(VLOOKUP($H54,'Prüfungen Studiengang'!$A$4:$E$2000,4,FALSE),0),45),"")</f>
        <v/>
      </c>
      <c r="J54" s="10"/>
      <c r="K54" s="14" t="str">
        <f>IF(J54&gt;0,LEFT(TEXT(VLOOKUP($J54,'Prüfungen Studiengang'!$A$4:$E$2000,2,FALSE),0)&amp;"/"&amp;TEXT(VLOOKUP($J54,'Prüfungen Studiengang'!$A$4:$E$2000,3,FALSE),0)&amp;"/"&amp;TEXT(VLOOKUP($J54,'Prüfungen Studiengang'!$A$4:$E$2000,4,FALSE),0),45),"")</f>
        <v/>
      </c>
      <c r="L54" s="34" t="s">
        <v>15</v>
      </c>
      <c r="M54" s="7" t="str">
        <f>IF(OR(J54="",L54="A",L54="B",L54="C",L54="D"),"",(VLOOKUP($J54,'Prüfungen Studiengang'!$A$4:$E$2000,5,FALSE)))</f>
        <v/>
      </c>
      <c r="N54" s="32"/>
      <c r="O54" s="2"/>
    </row>
    <row r="55" spans="2:15" x14ac:dyDescent="0.25">
      <c r="B55" s="139"/>
      <c r="C55" s="140"/>
      <c r="D55" s="34"/>
      <c r="E55" s="8"/>
      <c r="F55" s="9"/>
      <c r="G55" s="31"/>
      <c r="H55" s="30"/>
      <c r="I55" s="13" t="str">
        <f>IF(H55&gt;0,LEFT(TEXT(VLOOKUP($H55,'Prüfungen Studiengang'!$A$4:$E$2000,4,FALSE),0),45),"")</f>
        <v/>
      </c>
      <c r="J55" s="10"/>
      <c r="K55" s="14" t="str">
        <f>IF(J55&gt;0,LEFT(TEXT(VLOOKUP($J55,'Prüfungen Studiengang'!$A$4:$E$2000,2,FALSE),0)&amp;"/"&amp;TEXT(VLOOKUP($J55,'Prüfungen Studiengang'!$A$4:$E$2000,3,FALSE),0)&amp;"/"&amp;TEXT(VLOOKUP($J55,'Prüfungen Studiengang'!$A$4:$E$2000,4,FALSE),0),45),"")</f>
        <v/>
      </c>
      <c r="L55" s="34" t="s">
        <v>15</v>
      </c>
      <c r="M55" s="7" t="str">
        <f>IF(OR(J55="",L55="A",L55="B",L55="C",L55="D"),"",(VLOOKUP($J55,'Prüfungen Studiengang'!$A$4:$E$2000,5,FALSE)))</f>
        <v/>
      </c>
      <c r="N55" s="32"/>
      <c r="O55" s="2"/>
    </row>
    <row r="56" spans="2:15" x14ac:dyDescent="0.25">
      <c r="B56" s="139"/>
      <c r="C56" s="140"/>
      <c r="D56" s="34"/>
      <c r="E56" s="8"/>
      <c r="F56" s="9"/>
      <c r="G56" s="31"/>
      <c r="H56" s="30"/>
      <c r="I56" s="13" t="str">
        <f>IF(H56&gt;0,LEFT(TEXT(VLOOKUP($H56,'Prüfungen Studiengang'!$A$4:$E$2000,4,FALSE),0),45),"")</f>
        <v/>
      </c>
      <c r="J56" s="10"/>
      <c r="K56" s="14" t="str">
        <f>IF(J56&gt;0,LEFT(TEXT(VLOOKUP($J56,'Prüfungen Studiengang'!$A$4:$E$2000,2,FALSE),0)&amp;"/"&amp;TEXT(VLOOKUP($J56,'Prüfungen Studiengang'!$A$4:$E$2000,3,FALSE),0)&amp;"/"&amp;TEXT(VLOOKUP($J56,'Prüfungen Studiengang'!$A$4:$E$2000,4,FALSE),0),45),"")</f>
        <v/>
      </c>
      <c r="L56" s="34" t="s">
        <v>15</v>
      </c>
      <c r="M56" s="7" t="str">
        <f>IF(OR(J56="",L56="A",L56="B",L56="C",L56="D"),"",(VLOOKUP($J56,'Prüfungen Studiengang'!$A$4:$E$2000,5,FALSE)))</f>
        <v/>
      </c>
      <c r="N56" s="32"/>
      <c r="O56" s="2"/>
    </row>
    <row r="57" spans="2:15" x14ac:dyDescent="0.25">
      <c r="B57" s="139"/>
      <c r="C57" s="140"/>
      <c r="D57" s="34"/>
      <c r="E57" s="8"/>
      <c r="F57" s="9"/>
      <c r="G57" s="31"/>
      <c r="H57" s="30"/>
      <c r="I57" s="13" t="str">
        <f>IF(H57&gt;0,LEFT(TEXT(VLOOKUP($H57,'Prüfungen Studiengang'!$A$4:$E$2000,4,FALSE),0),45),"")</f>
        <v/>
      </c>
      <c r="J57" s="10"/>
      <c r="K57" s="14" t="str">
        <f>IF(J57&gt;0,LEFT(TEXT(VLOOKUP($J57,'Prüfungen Studiengang'!$A$4:$E$2000,2,FALSE),0)&amp;"/"&amp;TEXT(VLOOKUP($J57,'Prüfungen Studiengang'!$A$4:$E$2000,3,FALSE),0)&amp;"/"&amp;TEXT(VLOOKUP($J57,'Prüfungen Studiengang'!$A$4:$E$2000,4,FALSE),0),45),"")</f>
        <v/>
      </c>
      <c r="L57" s="34" t="s">
        <v>15</v>
      </c>
      <c r="M57" s="7" t="str">
        <f>IF(OR(J57="",L57="A",L57="B",L57="C",L57="D"),"",(VLOOKUP($J57,'Prüfungen Studiengang'!$A$4:$E$2000,5,FALSE)))</f>
        <v/>
      </c>
      <c r="N57" s="32"/>
      <c r="O57" s="2"/>
    </row>
    <row r="58" spans="2:15" x14ac:dyDescent="0.25">
      <c r="B58" s="139"/>
      <c r="C58" s="140"/>
      <c r="D58" s="34"/>
      <c r="E58" s="8"/>
      <c r="F58" s="9"/>
      <c r="G58" s="31"/>
      <c r="H58" s="30"/>
      <c r="I58" s="13" t="str">
        <f>IF(H58&gt;0,LEFT(TEXT(VLOOKUP($H58,'Prüfungen Studiengang'!$A$4:$E$2000,4,FALSE),0),45),"")</f>
        <v/>
      </c>
      <c r="J58" s="10"/>
      <c r="K58" s="14" t="str">
        <f>IF(J58&gt;0,LEFT(TEXT(VLOOKUP($J58,'Prüfungen Studiengang'!$A$4:$E$2000,2,FALSE),0)&amp;"/"&amp;TEXT(VLOOKUP($J58,'Prüfungen Studiengang'!$A$4:$E$2000,3,FALSE),0)&amp;"/"&amp;TEXT(VLOOKUP($J58,'Prüfungen Studiengang'!$A$4:$E$2000,4,FALSE),0),45),"")</f>
        <v/>
      </c>
      <c r="L58" s="34" t="s">
        <v>15</v>
      </c>
      <c r="M58" s="7" t="str">
        <f>IF(OR(J58="",L58="A",L58="B",L58="C",L58="D"),"",(VLOOKUP($J58,'Prüfungen Studiengang'!$A$4:$E$2000,5,FALSE)))</f>
        <v/>
      </c>
      <c r="N58" s="32"/>
      <c r="O58" s="2"/>
    </row>
    <row r="59" spans="2:15" x14ac:dyDescent="0.25">
      <c r="B59" s="139"/>
      <c r="C59" s="140"/>
      <c r="D59" s="34"/>
      <c r="E59" s="8"/>
      <c r="F59" s="9"/>
      <c r="G59" s="31"/>
      <c r="H59" s="30"/>
      <c r="I59" s="13" t="str">
        <f>IF(H59&gt;0,LEFT(TEXT(VLOOKUP($H59,'Prüfungen Studiengang'!$A$4:$E$2000,4,FALSE),0),45),"")</f>
        <v/>
      </c>
      <c r="J59" s="10"/>
      <c r="K59" s="14" t="str">
        <f>IF(J59&gt;0,LEFT(TEXT(VLOOKUP($J59,'Prüfungen Studiengang'!$A$4:$E$2000,2,FALSE),0)&amp;"/"&amp;TEXT(VLOOKUP($J59,'Prüfungen Studiengang'!$A$4:$E$2000,3,FALSE),0)&amp;"/"&amp;TEXT(VLOOKUP($J59,'Prüfungen Studiengang'!$A$4:$E$2000,4,FALSE),0),45),"")</f>
        <v/>
      </c>
      <c r="L59" s="34" t="s">
        <v>15</v>
      </c>
      <c r="M59" s="7" t="str">
        <f>IF(OR(J59="",L59="A",L59="B",L59="C",L59="D"),"",(VLOOKUP($J59,'Prüfungen Studiengang'!$A$4:$E$2000,5,FALSE)))</f>
        <v/>
      </c>
      <c r="N59" s="32"/>
      <c r="O59" s="2"/>
    </row>
    <row r="60" spans="2:15" x14ac:dyDescent="0.25">
      <c r="B60" s="139"/>
      <c r="C60" s="140"/>
      <c r="D60" s="34"/>
      <c r="E60" s="8"/>
      <c r="F60" s="9"/>
      <c r="G60" s="31"/>
      <c r="H60" s="30"/>
      <c r="I60" s="13" t="str">
        <f>IF(H60&gt;0,LEFT(TEXT(VLOOKUP($H60,'Prüfungen Studiengang'!$A$4:$E$2000,4,FALSE),0),45),"")</f>
        <v/>
      </c>
      <c r="J60" s="10"/>
      <c r="K60" s="14" t="str">
        <f>IF(J60&gt;0,LEFT(TEXT(VLOOKUP($J60,'Prüfungen Studiengang'!$A$4:$E$2000,2,FALSE),0)&amp;"/"&amp;TEXT(VLOOKUP($J60,'Prüfungen Studiengang'!$A$4:$E$2000,3,FALSE),0)&amp;"/"&amp;TEXT(VLOOKUP($J60,'Prüfungen Studiengang'!$A$4:$E$2000,4,FALSE),0),45),"")</f>
        <v/>
      </c>
      <c r="L60" s="34" t="s">
        <v>15</v>
      </c>
      <c r="M60" s="7" t="str">
        <f>IF(OR(J60="",L60="A",L60="B",L60="C",L60="D"),"",(VLOOKUP($J60,'Prüfungen Studiengang'!$A$4:$E$2000,5,FALSE)))</f>
        <v/>
      </c>
      <c r="N60" s="32"/>
      <c r="O60" s="2"/>
    </row>
    <row r="61" spans="2:15" ht="16.5" thickBot="1" x14ac:dyDescent="0.3">
      <c r="B61" s="139"/>
      <c r="C61" s="140"/>
      <c r="D61" s="34"/>
      <c r="E61" s="8"/>
      <c r="F61" s="9"/>
      <c r="G61" s="31"/>
      <c r="H61" s="30"/>
      <c r="I61" s="13" t="str">
        <f>IF(H61&gt;0,LEFT(TEXT(VLOOKUP($H61,'Prüfungen Studiengang'!$A$4:$E$2000,4,FALSE),0),45),"")</f>
        <v/>
      </c>
      <c r="J61" s="11"/>
      <c r="K61" s="14" t="str">
        <f>IF(J61&gt;0,LEFT(TEXT(VLOOKUP($J61,'Prüfungen Studiengang'!$A$4:$E$2000,2,FALSE),0)&amp;"/"&amp;TEXT(VLOOKUP($J61,'Prüfungen Studiengang'!$A$4:$E$2000,3,FALSE),0)&amp;"/"&amp;TEXT(VLOOKUP($J61,'Prüfungen Studiengang'!$A$4:$E$2000,4,FALSE),0),45),"")</f>
        <v/>
      </c>
      <c r="L61" s="34" t="s">
        <v>15</v>
      </c>
      <c r="M61" s="7" t="str">
        <f>IF(OR(J61="",L61="A",L61="B",L61="C",L61="D"),"",(VLOOKUP($J61,'Prüfungen Studiengang'!$A$4:$E$2000,5,FALSE)))</f>
        <v/>
      </c>
      <c r="N61" s="33"/>
      <c r="O61" s="12"/>
    </row>
    <row r="62" spans="2:15" ht="51.75" customHeight="1" x14ac:dyDescent="0.25">
      <c r="B62" s="155" t="s">
        <v>127</v>
      </c>
      <c r="C62" s="156"/>
      <c r="D62" s="156"/>
      <c r="E62" s="156"/>
      <c r="F62" s="156"/>
      <c r="G62" s="156"/>
      <c r="H62" s="156"/>
      <c r="I62" s="157"/>
      <c r="J62" s="166" t="s">
        <v>125</v>
      </c>
      <c r="K62" s="167"/>
      <c r="L62" s="167"/>
      <c r="M62" s="19">
        <f>SUMIF($L$11:$L$61,"Ja",$M$11:$M$61)</f>
        <v>0</v>
      </c>
      <c r="N62" s="168" t="s">
        <v>126</v>
      </c>
      <c r="O62" s="169"/>
    </row>
    <row r="63" spans="2:15" ht="51.75" customHeight="1" x14ac:dyDescent="0.25">
      <c r="B63" s="158"/>
      <c r="C63" s="159"/>
      <c r="D63" s="159"/>
      <c r="E63" s="159"/>
      <c r="F63" s="159"/>
      <c r="G63" s="159"/>
      <c r="H63" s="159"/>
      <c r="I63" s="160"/>
      <c r="J63" s="147" t="s">
        <v>128</v>
      </c>
      <c r="K63" s="148"/>
      <c r="L63" s="149" t="str">
        <f>IF(M62*7/210&lt;0.5,"Bewerbung/Einschreibung in das 1. Fachsemester möglich.
Application/matriculation for the 1st semester.",IF(M62*7/210&lt;1.5,"Bewerbung/Einschreibung in das 2. Fachsemester möglich.
Application/matriculation for the 2nd semester.",IF(M62*7/210&lt;2.5,"Bewerbung/Einschreibung in das 3. Fachsemester möglich.
Application/matriculation for the 3rd semester.",IF(M62*7/210&lt;3.5,"Bewerbung/Einschreibung in das 4. Fachsemester möglich.
Application/matriculation for the 4th semester.",IF(M62*7/210&lt;4.5,"Bewerbung/Einschreibung in das 5. Fachsemester möglich.
Application/matriculation for the 5th semester.",IF(M62*7/210&lt;5.5,"Bewerbung/Einschreibung in das 6. Fachsemester möglich.
Application/matriculation for the 6th semester.",IF(M62*7/210&lt;6.5,"Bewerbung/Einschreibung in das 7. Fachsemester möglich.
Application/matriculation for the 7th semester.")))))))</f>
        <v>Bewerbung/Einschreibung in das 1. Fachsemester möglich.
Application/matriculation for the 1st semester.</v>
      </c>
      <c r="M63" s="150"/>
      <c r="N63" s="150"/>
      <c r="O63" s="151"/>
    </row>
    <row r="64" spans="2:15" ht="24.75" customHeight="1" thickBot="1" x14ac:dyDescent="0.3">
      <c r="B64" s="144" t="s">
        <v>19</v>
      </c>
      <c r="C64" s="145"/>
      <c r="D64" s="145"/>
      <c r="E64" s="145"/>
      <c r="F64" s="145"/>
      <c r="G64" s="145"/>
      <c r="H64" s="145"/>
      <c r="I64" s="146"/>
      <c r="J64" s="164" t="str">
        <f>+TEXT(M62,"0")&amp;" x "&amp;TEXT(O7,"0")&amp;" : "&amp;TEXT(O7*30,"000")&amp;" = "&amp;TEXT(M62/30,"0,0")&amp;" Semester"</f>
        <v>0 x 6 : 180 = 0,0 Semester</v>
      </c>
      <c r="K64" s="165"/>
      <c r="L64" s="152"/>
      <c r="M64" s="153"/>
      <c r="N64" s="153"/>
      <c r="O64" s="154"/>
    </row>
    <row r="65" spans="2:15" ht="12.6" customHeight="1" x14ac:dyDescent="0.25">
      <c r="B65" s="20"/>
      <c r="E65" s="20"/>
      <c r="F65" s="20"/>
      <c r="G65" s="20"/>
      <c r="H65" s="20"/>
      <c r="I65" s="20"/>
      <c r="J65" s="18"/>
      <c r="K65" s="18"/>
      <c r="L65" s="17"/>
      <c r="M65" s="17"/>
      <c r="N65" s="17"/>
      <c r="O65" s="17"/>
    </row>
    <row r="66" spans="2:15" ht="15" customHeight="1" x14ac:dyDescent="0.25">
      <c r="B66" s="25" t="s">
        <v>23</v>
      </c>
      <c r="C66" s="25"/>
      <c r="D66" s="25"/>
      <c r="E66" s="25" t="s">
        <v>134</v>
      </c>
      <c r="G66" s="25"/>
      <c r="H66" s="25"/>
      <c r="I66" s="25"/>
      <c r="J66" s="161" t="s">
        <v>136</v>
      </c>
      <c r="K66" s="161"/>
      <c r="L66" s="161"/>
      <c r="M66" s="161"/>
      <c r="N66" s="161"/>
      <c r="O66" s="25"/>
    </row>
    <row r="67" spans="2:15" ht="15" customHeight="1" x14ac:dyDescent="0.25">
      <c r="B67" s="25"/>
      <c r="C67" s="25"/>
      <c r="D67" s="25"/>
      <c r="E67" s="25" t="s">
        <v>135</v>
      </c>
      <c r="G67" s="25"/>
      <c r="H67" s="25"/>
      <c r="I67" s="25"/>
      <c r="J67" s="25" t="s">
        <v>137</v>
      </c>
      <c r="K67" s="25"/>
      <c r="L67" s="25"/>
      <c r="M67" s="25"/>
      <c r="N67" s="25"/>
      <c r="O67" s="25"/>
    </row>
    <row r="68" spans="2:15" ht="17.25" customHeight="1" x14ac:dyDescent="0.25">
      <c r="E68" s="71" t="s">
        <v>89</v>
      </c>
      <c r="O68" s="25"/>
    </row>
    <row r="69" spans="2:15" ht="7.5" customHeight="1" x14ac:dyDescent="0.25">
      <c r="F69" s="71"/>
      <c r="O69" s="25"/>
    </row>
    <row r="70" spans="2:15" ht="15" customHeight="1" x14ac:dyDescent="0.25">
      <c r="B70" s="97" t="s">
        <v>131</v>
      </c>
      <c r="C70" s="25"/>
      <c r="D70" s="25"/>
      <c r="E70" s="97" t="s">
        <v>133</v>
      </c>
      <c r="G70" s="25"/>
      <c r="H70" s="25"/>
      <c r="I70" s="25"/>
      <c r="J70" s="133" t="s">
        <v>140</v>
      </c>
      <c r="K70" s="133"/>
      <c r="L70" s="133"/>
      <c r="M70" s="133"/>
      <c r="N70" s="133"/>
      <c r="O70" s="25"/>
    </row>
    <row r="71" spans="2:15" ht="15" customHeight="1" x14ac:dyDescent="0.25">
      <c r="B71" s="25"/>
      <c r="C71" s="25"/>
      <c r="D71" s="25"/>
      <c r="E71" s="97" t="s">
        <v>139</v>
      </c>
      <c r="G71" s="25"/>
      <c r="H71" s="25"/>
      <c r="I71" s="25"/>
      <c r="J71" s="97" t="s">
        <v>138</v>
      </c>
      <c r="K71" s="25"/>
      <c r="L71" s="25"/>
      <c r="M71" s="25"/>
      <c r="N71" s="25"/>
      <c r="O71" s="25"/>
    </row>
    <row r="72" spans="2:15" ht="17.25" customHeight="1" x14ac:dyDescent="0.25">
      <c r="E72" s="98" t="s">
        <v>132</v>
      </c>
      <c r="O72" s="25"/>
    </row>
    <row r="73" spans="2:15" ht="17.25" customHeight="1" x14ac:dyDescent="0.25">
      <c r="E73" s="71"/>
      <c r="O73" s="25"/>
    </row>
    <row r="74" spans="2:15" ht="15" customHeight="1" x14ac:dyDescent="0.25">
      <c r="B74" s="25" t="s">
        <v>24</v>
      </c>
      <c r="C74" s="25"/>
      <c r="D74" s="25"/>
      <c r="F74" s="24"/>
      <c r="G74" s="24"/>
      <c r="H74" s="24"/>
      <c r="I74" s="24"/>
      <c r="J74" s="24"/>
      <c r="K74" s="24"/>
      <c r="L74" s="24"/>
      <c r="M74" s="24"/>
      <c r="N74" s="24"/>
      <c r="O74" s="25"/>
    </row>
    <row r="75" spans="2:15" ht="15" customHeight="1" x14ac:dyDescent="0.25">
      <c r="B75" t="s">
        <v>21</v>
      </c>
      <c r="C75" s="188" t="s">
        <v>22</v>
      </c>
      <c r="D75" s="188"/>
      <c r="E75" s="189" t="s">
        <v>26</v>
      </c>
      <c r="F75" s="189"/>
      <c r="G75" s="51" t="s">
        <v>27</v>
      </c>
      <c r="O75" s="25"/>
    </row>
    <row r="76" spans="2:15" ht="7.5" customHeight="1" x14ac:dyDescent="0.25">
      <c r="C76" s="64"/>
      <c r="D76" s="64"/>
      <c r="E76" s="65"/>
      <c r="F76" s="65"/>
      <c r="G76" s="51"/>
      <c r="O76" s="25"/>
    </row>
    <row r="77" spans="2:15" x14ac:dyDescent="0.25">
      <c r="B77" s="131" t="s">
        <v>129</v>
      </c>
      <c r="C77" s="131"/>
      <c r="D77" s="131"/>
      <c r="E77" s="131"/>
    </row>
    <row r="78" spans="2:15" x14ac:dyDescent="0.25">
      <c r="B78" s="132" t="s">
        <v>130</v>
      </c>
      <c r="C78" s="132"/>
      <c r="D78" s="132"/>
      <c r="E78" s="132"/>
      <c r="F78" s="132"/>
      <c r="G78" s="132"/>
      <c r="H78" s="132"/>
      <c r="I78" s="132"/>
      <c r="J78" s="132"/>
      <c r="K78" s="132"/>
      <c r="L78" s="132"/>
      <c r="M78" s="132"/>
      <c r="N78" s="132"/>
      <c r="O78" s="132"/>
    </row>
    <row r="79" spans="2:15" ht="15" customHeight="1" x14ac:dyDescent="0.25">
      <c r="O79" s="52"/>
    </row>
    <row r="80" spans="2:15" ht="15" customHeight="1" x14ac:dyDescent="0.25">
      <c r="B80" s="25" t="s">
        <v>25</v>
      </c>
      <c r="C80" s="25"/>
      <c r="D80" s="25"/>
      <c r="E80" s="24"/>
      <c r="F80" s="24"/>
      <c r="G80" s="24"/>
      <c r="H80" s="24"/>
      <c r="I80" s="24"/>
      <c r="J80" s="24"/>
      <c r="K80" s="24"/>
      <c r="O80" s="24"/>
    </row>
    <row r="81" spans="2:15" ht="15" customHeight="1" x14ac:dyDescent="0.25">
      <c r="B81" s="53" t="s">
        <v>5</v>
      </c>
      <c r="C81" s="53"/>
      <c r="D81" s="53"/>
      <c r="E81" s="53"/>
      <c r="F81" s="53"/>
      <c r="G81" s="53"/>
      <c r="H81" s="53"/>
      <c r="I81" s="190" t="s">
        <v>141</v>
      </c>
      <c r="J81" s="190"/>
      <c r="K81" s="190"/>
      <c r="L81" s="190"/>
      <c r="M81" s="190"/>
      <c r="N81" s="190"/>
    </row>
    <row r="82" spans="2:15" ht="15" customHeight="1" x14ac:dyDescent="0.25">
      <c r="B82" s="134" t="s">
        <v>6</v>
      </c>
      <c r="C82" s="134"/>
      <c r="D82" s="134"/>
      <c r="E82" s="134"/>
      <c r="F82" s="134"/>
      <c r="G82" s="134"/>
      <c r="H82" s="134"/>
      <c r="I82" s="191" t="s">
        <v>142</v>
      </c>
      <c r="J82" s="191"/>
      <c r="K82" s="191"/>
      <c r="L82" s="191"/>
      <c r="M82" s="191"/>
      <c r="N82" s="191"/>
    </row>
    <row r="83" spans="2:15" ht="15" customHeight="1" x14ac:dyDescent="0.25">
      <c r="B83" s="61" t="s">
        <v>12</v>
      </c>
      <c r="C83" s="61"/>
      <c r="D83" s="61"/>
      <c r="E83" s="61"/>
      <c r="F83" s="61"/>
      <c r="G83" s="61"/>
      <c r="H83" s="61"/>
      <c r="I83" s="191" t="s">
        <v>143</v>
      </c>
      <c r="J83" s="191"/>
      <c r="K83" s="191"/>
      <c r="L83" s="191"/>
      <c r="M83" s="191"/>
      <c r="N83" s="191"/>
    </row>
    <row r="84" spans="2:15" ht="15" customHeight="1" x14ac:dyDescent="0.25">
      <c r="B84" s="134" t="s">
        <v>7</v>
      </c>
      <c r="C84" s="134"/>
      <c r="D84" s="134"/>
      <c r="E84" s="61"/>
      <c r="F84" s="61"/>
      <c r="G84" s="61"/>
      <c r="H84" s="61"/>
      <c r="I84" s="191" t="s">
        <v>144</v>
      </c>
      <c r="J84" s="191"/>
      <c r="K84" s="191"/>
      <c r="L84" s="191"/>
      <c r="M84" s="191"/>
      <c r="N84" s="191"/>
    </row>
    <row r="85" spans="2:15" ht="15" customHeight="1" x14ac:dyDescent="0.25">
      <c r="C85" s="47"/>
      <c r="D85" s="47"/>
      <c r="E85" s="47"/>
      <c r="F85" s="46"/>
      <c r="I85" s="191" t="s">
        <v>145</v>
      </c>
      <c r="J85" s="191"/>
      <c r="K85" s="191"/>
      <c r="L85" s="191"/>
      <c r="M85" s="191"/>
      <c r="N85" s="191"/>
      <c r="O85" s="4"/>
    </row>
    <row r="86" spans="2:15" x14ac:dyDescent="0.25">
      <c r="B86" s="3" t="s">
        <v>18</v>
      </c>
      <c r="C86" s="3"/>
      <c r="D86" s="3"/>
      <c r="E86" s="4"/>
      <c r="F86" s="4"/>
    </row>
    <row r="87" spans="2:15" x14ac:dyDescent="0.25">
      <c r="B87" s="100" t="s">
        <v>149</v>
      </c>
    </row>
    <row r="88" spans="2:15" ht="54" x14ac:dyDescent="0.25">
      <c r="B88" s="99" t="s">
        <v>146</v>
      </c>
      <c r="C88" s="99" t="s">
        <v>147</v>
      </c>
      <c r="D88" s="185" t="s">
        <v>148</v>
      </c>
      <c r="E88" s="186"/>
      <c r="F88" s="186"/>
      <c r="G88" s="186"/>
      <c r="H88" s="186"/>
      <c r="I88" s="186"/>
      <c r="J88" s="186"/>
      <c r="K88" s="186"/>
      <c r="L88" s="186"/>
      <c r="M88" s="186"/>
      <c r="N88" s="186"/>
      <c r="O88" s="187"/>
    </row>
    <row r="89" spans="2:15" x14ac:dyDescent="0.25">
      <c r="B89" s="23"/>
      <c r="C89" s="23"/>
      <c r="D89" s="141"/>
      <c r="E89" s="142"/>
      <c r="F89" s="142"/>
      <c r="G89" s="142"/>
      <c r="H89" s="142"/>
      <c r="I89" s="142"/>
      <c r="J89" s="142"/>
      <c r="K89" s="142"/>
      <c r="L89" s="142"/>
      <c r="M89" s="142"/>
      <c r="N89" s="142"/>
      <c r="O89" s="143"/>
    </row>
    <row r="90" spans="2:15" x14ac:dyDescent="0.25">
      <c r="B90" s="23"/>
      <c r="C90" s="23"/>
      <c r="D90" s="141"/>
      <c r="E90" s="142"/>
      <c r="F90" s="142"/>
      <c r="G90" s="142"/>
      <c r="H90" s="142"/>
      <c r="I90" s="142"/>
      <c r="J90" s="142"/>
      <c r="K90" s="142"/>
      <c r="L90" s="142"/>
      <c r="M90" s="142"/>
      <c r="N90" s="142"/>
      <c r="O90" s="143"/>
    </row>
    <row r="91" spans="2:15" x14ac:dyDescent="0.25">
      <c r="B91" s="23"/>
      <c r="C91" s="23"/>
      <c r="D91" s="141"/>
      <c r="E91" s="142"/>
      <c r="F91" s="142"/>
      <c r="G91" s="142"/>
      <c r="H91" s="142"/>
      <c r="I91" s="142"/>
      <c r="J91" s="142"/>
      <c r="K91" s="142"/>
      <c r="L91" s="142"/>
      <c r="M91" s="142"/>
      <c r="N91" s="142"/>
      <c r="O91" s="143"/>
    </row>
    <row r="92" spans="2:15" x14ac:dyDescent="0.25">
      <c r="B92" s="23"/>
      <c r="C92" s="23"/>
      <c r="D92" s="141"/>
      <c r="E92" s="142"/>
      <c r="F92" s="142"/>
      <c r="G92" s="142"/>
      <c r="H92" s="142"/>
      <c r="I92" s="142"/>
      <c r="J92" s="142"/>
      <c r="K92" s="142"/>
      <c r="L92" s="142"/>
      <c r="M92" s="142"/>
      <c r="N92" s="142"/>
      <c r="O92" s="143"/>
    </row>
    <row r="93" spans="2:15" x14ac:dyDescent="0.25">
      <c r="B93" s="23"/>
      <c r="C93" s="23"/>
      <c r="D93" s="141"/>
      <c r="E93" s="142"/>
      <c r="F93" s="142"/>
      <c r="G93" s="142"/>
      <c r="H93" s="142"/>
      <c r="I93" s="142"/>
      <c r="J93" s="142"/>
      <c r="K93" s="142"/>
      <c r="L93" s="142"/>
      <c r="M93" s="142"/>
      <c r="N93" s="142"/>
      <c r="O93" s="143"/>
    </row>
    <row r="94" spans="2:15" x14ac:dyDescent="0.25">
      <c r="B94" s="23"/>
      <c r="C94" s="23"/>
      <c r="D94" s="141"/>
      <c r="E94" s="142"/>
      <c r="F94" s="142"/>
      <c r="G94" s="142"/>
      <c r="H94" s="142"/>
      <c r="I94" s="142"/>
      <c r="J94" s="142"/>
      <c r="K94" s="142"/>
      <c r="L94" s="142"/>
      <c r="M94" s="142"/>
      <c r="N94" s="142"/>
      <c r="O94" s="143"/>
    </row>
    <row r="95" spans="2:15" x14ac:dyDescent="0.25">
      <c r="B95" s="23"/>
      <c r="C95" s="23"/>
      <c r="D95" s="141"/>
      <c r="E95" s="142"/>
      <c r="F95" s="142"/>
      <c r="G95" s="142"/>
      <c r="H95" s="142"/>
      <c r="I95" s="142"/>
      <c r="J95" s="142"/>
      <c r="K95" s="142"/>
      <c r="L95" s="142"/>
      <c r="M95" s="142"/>
      <c r="N95" s="142"/>
      <c r="O95" s="143"/>
    </row>
    <row r="96" spans="2:15" x14ac:dyDescent="0.25">
      <c r="B96" s="23"/>
      <c r="C96" s="23"/>
      <c r="D96" s="141"/>
      <c r="E96" s="142"/>
      <c r="F96" s="142"/>
      <c r="G96" s="142"/>
      <c r="H96" s="142"/>
      <c r="I96" s="142"/>
      <c r="J96" s="142"/>
      <c r="K96" s="142"/>
      <c r="L96" s="142"/>
      <c r="M96" s="142"/>
      <c r="N96" s="142"/>
      <c r="O96" s="143"/>
    </row>
    <row r="97" spans="2:23" x14ac:dyDescent="0.25">
      <c r="B97" s="23"/>
      <c r="C97" s="23"/>
      <c r="D97" s="141"/>
      <c r="E97" s="142"/>
      <c r="F97" s="142"/>
      <c r="G97" s="142"/>
      <c r="H97" s="142"/>
      <c r="I97" s="142"/>
      <c r="J97" s="142"/>
      <c r="K97" s="142"/>
      <c r="L97" s="142"/>
      <c r="M97" s="142"/>
      <c r="N97" s="142"/>
      <c r="O97" s="143"/>
    </row>
    <row r="98" spans="2:23" x14ac:dyDescent="0.25">
      <c r="B98" s="23"/>
      <c r="C98" s="23"/>
      <c r="D98" s="141"/>
      <c r="E98" s="142"/>
      <c r="F98" s="142"/>
      <c r="G98" s="142"/>
      <c r="H98" s="142"/>
      <c r="I98" s="142"/>
      <c r="J98" s="142"/>
      <c r="K98" s="142"/>
      <c r="L98" s="142"/>
      <c r="M98" s="142"/>
      <c r="N98" s="142"/>
      <c r="O98" s="143"/>
    </row>
    <row r="99" spans="2:23" x14ac:dyDescent="0.25">
      <c r="B99" s="23"/>
      <c r="C99" s="23"/>
      <c r="D99" s="141"/>
      <c r="E99" s="142"/>
      <c r="F99" s="142"/>
      <c r="G99" s="142"/>
      <c r="H99" s="142"/>
      <c r="I99" s="142"/>
      <c r="J99" s="142"/>
      <c r="K99" s="142"/>
      <c r="L99" s="142"/>
      <c r="M99" s="142"/>
      <c r="N99" s="142"/>
      <c r="O99" s="143"/>
    </row>
    <row r="100" spans="2:23" x14ac:dyDescent="0.25">
      <c r="B100" s="23"/>
      <c r="C100" s="23"/>
      <c r="D100" s="141"/>
      <c r="E100" s="142"/>
      <c r="F100" s="142"/>
      <c r="G100" s="142"/>
      <c r="H100" s="142"/>
      <c r="I100" s="142"/>
      <c r="J100" s="142"/>
      <c r="K100" s="142"/>
      <c r="L100" s="142"/>
      <c r="M100" s="142"/>
      <c r="N100" s="142"/>
      <c r="O100" s="143"/>
    </row>
    <row r="101" spans="2:23" x14ac:dyDescent="0.25">
      <c r="B101" s="23"/>
      <c r="C101" s="23"/>
      <c r="D101" s="141"/>
      <c r="E101" s="142"/>
      <c r="F101" s="142"/>
      <c r="G101" s="142"/>
      <c r="H101" s="142"/>
      <c r="I101" s="142"/>
      <c r="J101" s="142"/>
      <c r="K101" s="142"/>
      <c r="L101" s="142"/>
      <c r="M101" s="142"/>
      <c r="N101" s="142"/>
      <c r="O101" s="143"/>
    </row>
    <row r="102" spans="2:23" x14ac:dyDescent="0.25">
      <c r="B102" s="21"/>
      <c r="C102" s="21"/>
      <c r="D102" s="21"/>
      <c r="E102" s="22"/>
      <c r="F102" s="22"/>
      <c r="G102" s="22"/>
      <c r="H102" s="22"/>
      <c r="I102" s="22"/>
      <c r="J102" s="22"/>
      <c r="K102" s="22"/>
      <c r="L102" s="22"/>
      <c r="M102" s="22"/>
      <c r="N102" s="22"/>
      <c r="O102" s="22"/>
    </row>
    <row r="103" spans="2:23" x14ac:dyDescent="0.25">
      <c r="B103" s="67" t="s">
        <v>16</v>
      </c>
      <c r="C103" s="5"/>
      <c r="D103" s="5"/>
      <c r="E103" s="66"/>
      <c r="F103" s="5"/>
      <c r="G103" s="5"/>
      <c r="H103" s="5"/>
      <c r="I103" s="5"/>
    </row>
    <row r="104" spans="2:23" s="15" customFormat="1" ht="24" customHeight="1" x14ac:dyDescent="0.2">
      <c r="B104" s="112" t="s">
        <v>88</v>
      </c>
      <c r="C104" s="112"/>
      <c r="D104" s="112"/>
      <c r="E104" s="112"/>
      <c r="F104" s="112"/>
      <c r="G104" s="112"/>
      <c r="H104" s="112"/>
      <c r="I104" s="112"/>
      <c r="P104" s="103"/>
      <c r="Q104" s="103"/>
      <c r="R104" s="103"/>
      <c r="S104" s="103"/>
      <c r="T104" s="103"/>
      <c r="U104" s="103"/>
      <c r="V104" s="103"/>
      <c r="W104" s="103"/>
    </row>
    <row r="105" spans="2:23" s="15" customFormat="1" x14ac:dyDescent="0.25">
      <c r="B105" s="101" t="s">
        <v>150</v>
      </c>
      <c r="C105" s="5"/>
      <c r="D105" s="5"/>
      <c r="E105" s="5"/>
      <c r="F105" s="5"/>
      <c r="G105" s="5"/>
      <c r="H105" s="60"/>
      <c r="I105" s="60"/>
      <c r="J105" s="102"/>
      <c r="K105" s="102"/>
      <c r="L105" s="102"/>
      <c r="M105" s="102"/>
      <c r="N105" s="102"/>
      <c r="O105" s="102"/>
      <c r="P105" s="103"/>
      <c r="Q105" s="103"/>
      <c r="R105" s="103"/>
      <c r="S105" s="103"/>
      <c r="T105" s="103"/>
      <c r="U105" s="103"/>
      <c r="V105" s="103"/>
      <c r="W105" s="103"/>
    </row>
    <row r="106" spans="2:23" s="15" customFormat="1" x14ac:dyDescent="0.2">
      <c r="B106" s="109" t="s">
        <v>151</v>
      </c>
      <c r="C106" s="109"/>
      <c r="D106" s="109"/>
      <c r="E106" s="109"/>
      <c r="F106" s="109"/>
      <c r="G106" s="109"/>
      <c r="H106" s="109"/>
      <c r="I106" s="109"/>
      <c r="J106" s="102"/>
      <c r="K106" s="102"/>
      <c r="L106" s="102"/>
      <c r="M106" s="102"/>
      <c r="N106" s="102"/>
      <c r="O106" s="102"/>
      <c r="P106" s="103"/>
      <c r="Q106" s="103"/>
      <c r="R106" s="103"/>
      <c r="S106" s="103"/>
      <c r="T106" s="103"/>
      <c r="U106" s="103"/>
      <c r="V106" s="103"/>
      <c r="W106" s="103"/>
    </row>
    <row r="107" spans="2:23" s="15" customFormat="1" x14ac:dyDescent="0.2">
      <c r="B107" s="102"/>
      <c r="C107" s="102"/>
      <c r="D107" s="102"/>
      <c r="E107" s="102"/>
      <c r="F107" s="102"/>
      <c r="G107" s="102"/>
      <c r="H107" s="102"/>
      <c r="I107" s="102"/>
      <c r="J107" s="102"/>
      <c r="K107" s="102"/>
      <c r="L107" s="102"/>
      <c r="M107" s="102"/>
      <c r="N107" s="102"/>
      <c r="O107" s="102"/>
      <c r="P107" s="103"/>
      <c r="Q107" s="103"/>
      <c r="R107" s="103"/>
      <c r="S107" s="103"/>
      <c r="T107" s="103"/>
      <c r="U107" s="103"/>
      <c r="V107" s="103"/>
      <c r="W107" s="103"/>
    </row>
    <row r="108" spans="2:23" s="15" customFormat="1" x14ac:dyDescent="0.2">
      <c r="B108" s="102"/>
      <c r="C108" s="102"/>
      <c r="D108" s="102"/>
      <c r="E108" s="102"/>
      <c r="F108" s="102"/>
      <c r="G108" s="102"/>
      <c r="H108" s="102"/>
      <c r="I108" s="102"/>
      <c r="J108" s="102"/>
      <c r="K108" s="102"/>
      <c r="L108" s="102"/>
      <c r="M108" s="102"/>
      <c r="N108" s="102"/>
      <c r="O108" s="102"/>
      <c r="P108" s="103"/>
      <c r="Q108" s="103"/>
      <c r="R108" s="103"/>
      <c r="S108" s="103"/>
      <c r="T108" s="103"/>
      <c r="U108" s="103"/>
      <c r="V108" s="103"/>
      <c r="W108" s="103"/>
    </row>
    <row r="109" spans="2:23" x14ac:dyDescent="0.25">
      <c r="B109" s="16"/>
      <c r="C109" s="16"/>
      <c r="D109" s="45"/>
      <c r="E109" s="16"/>
      <c r="F109" s="16"/>
      <c r="G109" s="16"/>
      <c r="H109" s="16"/>
      <c r="I109" s="16"/>
      <c r="J109" s="103"/>
      <c r="K109" s="103"/>
      <c r="L109" s="103"/>
      <c r="M109" s="103"/>
      <c r="N109" s="103"/>
      <c r="O109" s="103"/>
      <c r="P109" s="103"/>
      <c r="Q109" s="103"/>
      <c r="R109" s="103"/>
      <c r="S109" s="103"/>
      <c r="T109" s="103"/>
      <c r="U109" s="103"/>
      <c r="V109" s="103"/>
      <c r="W109" s="103"/>
    </row>
    <row r="110" spans="2:23" x14ac:dyDescent="0.25">
      <c r="B110" s="68" t="s">
        <v>17</v>
      </c>
      <c r="C110" s="6"/>
      <c r="D110" s="6"/>
      <c r="E110" s="5"/>
      <c r="F110" s="5"/>
      <c r="G110" s="5"/>
      <c r="H110" s="5"/>
      <c r="I110" s="5"/>
      <c r="J110" s="104"/>
      <c r="K110" s="5"/>
      <c r="L110" s="5"/>
      <c r="M110" s="5"/>
      <c r="N110" s="5"/>
      <c r="O110" s="5"/>
    </row>
    <row r="111" spans="2:23" x14ac:dyDescent="0.25">
      <c r="B111" s="110" t="s">
        <v>20</v>
      </c>
      <c r="C111" s="110"/>
      <c r="D111" s="110"/>
      <c r="E111" s="110"/>
      <c r="F111" s="110"/>
      <c r="G111" s="110"/>
      <c r="H111" s="110"/>
      <c r="I111" s="110"/>
      <c r="J111" s="110"/>
      <c r="K111" s="110"/>
      <c r="L111" s="110"/>
      <c r="M111" s="110"/>
      <c r="N111" s="110"/>
      <c r="O111" s="110"/>
      <c r="P111" s="105"/>
      <c r="Q111" s="105"/>
      <c r="R111" s="105"/>
      <c r="S111" s="105"/>
      <c r="T111" s="105"/>
      <c r="U111" s="105"/>
      <c r="V111" s="105"/>
      <c r="W111" s="105"/>
    </row>
    <row r="112" spans="2:23" x14ac:dyDescent="0.25">
      <c r="C112" s="5"/>
      <c r="D112" s="5"/>
      <c r="E112" s="5"/>
      <c r="F112" s="5"/>
      <c r="G112" s="5"/>
      <c r="H112" s="5"/>
      <c r="I112" s="5"/>
      <c r="J112" s="5"/>
      <c r="K112" s="5"/>
      <c r="L112" s="5"/>
      <c r="M112" s="5"/>
      <c r="N112" s="5"/>
      <c r="O112" s="5"/>
    </row>
    <row r="113" spans="2:23" x14ac:dyDescent="0.25">
      <c r="B113" s="104" t="s">
        <v>152</v>
      </c>
      <c r="C113" s="5"/>
      <c r="D113" s="5"/>
      <c r="E113" s="5"/>
      <c r="F113" s="5"/>
      <c r="G113" s="5"/>
      <c r="H113" s="5"/>
      <c r="I113" s="5"/>
    </row>
    <row r="114" spans="2:23" ht="73.5" customHeight="1" x14ac:dyDescent="0.25">
      <c r="B114" s="111" t="s">
        <v>153</v>
      </c>
      <c r="C114" s="111"/>
      <c r="D114" s="111"/>
      <c r="E114" s="111"/>
      <c r="F114" s="111"/>
      <c r="G114" s="111"/>
      <c r="H114" s="111"/>
      <c r="I114" s="111"/>
      <c r="J114" s="111"/>
      <c r="K114" s="111"/>
      <c r="L114" s="111"/>
      <c r="M114" s="111"/>
      <c r="N114" s="111"/>
      <c r="O114" s="111"/>
      <c r="P114" s="105"/>
      <c r="Q114" s="105"/>
      <c r="R114" s="105"/>
      <c r="S114" s="105"/>
      <c r="T114" s="105"/>
      <c r="U114" s="105"/>
      <c r="V114" s="105"/>
      <c r="W114" s="105"/>
    </row>
    <row r="115" spans="2:23" x14ac:dyDescent="0.25">
      <c r="B115" s="5" t="s">
        <v>8</v>
      </c>
      <c r="C115" s="5"/>
      <c r="D115" s="5"/>
      <c r="E115" s="5"/>
      <c r="G115" s="107"/>
      <c r="H115" s="107"/>
      <c r="I115" s="107"/>
      <c r="J115" s="107"/>
      <c r="K115" s="5"/>
      <c r="L115" s="5"/>
      <c r="M115" s="5"/>
      <c r="N115" s="5"/>
      <c r="O115" s="5"/>
    </row>
    <row r="116" spans="2:23" x14ac:dyDescent="0.25">
      <c r="B116" s="107" t="s">
        <v>154</v>
      </c>
      <c r="C116" s="5"/>
      <c r="D116" s="5"/>
      <c r="E116" s="5"/>
      <c r="F116" s="5"/>
      <c r="G116" s="5"/>
      <c r="H116" s="5"/>
      <c r="I116" s="5"/>
      <c r="J116" s="5"/>
      <c r="K116" s="5"/>
      <c r="L116" s="5"/>
      <c r="M116" s="5"/>
      <c r="N116" s="5"/>
      <c r="O116" s="5"/>
    </row>
    <row r="117" spans="2:23" x14ac:dyDescent="0.25">
      <c r="B117" s="5" t="s">
        <v>9</v>
      </c>
      <c r="C117" s="5"/>
      <c r="D117" s="5"/>
      <c r="E117" s="5"/>
      <c r="K117" s="5"/>
      <c r="L117" s="5"/>
      <c r="M117" s="5"/>
      <c r="N117" s="5"/>
      <c r="O117" s="5"/>
    </row>
    <row r="118" spans="2:23" x14ac:dyDescent="0.25">
      <c r="B118" s="108" t="s">
        <v>155</v>
      </c>
      <c r="C118" s="108"/>
      <c r="D118" s="108"/>
      <c r="E118" s="108"/>
      <c r="F118" s="108"/>
      <c r="G118" s="5"/>
      <c r="H118" s="5"/>
      <c r="I118" s="5"/>
      <c r="J118" s="5"/>
      <c r="K118" s="5"/>
      <c r="L118" s="5"/>
      <c r="M118" s="5"/>
      <c r="N118" s="5"/>
      <c r="O118" s="5"/>
    </row>
    <row r="119" spans="2:23" x14ac:dyDescent="0.25">
      <c r="B119" s="5" t="s">
        <v>10</v>
      </c>
      <c r="D119" s="106"/>
      <c r="E119" s="106"/>
      <c r="F119" s="106"/>
      <c r="G119" s="106"/>
      <c r="K119" s="5"/>
      <c r="L119" s="5"/>
      <c r="M119" s="5"/>
      <c r="N119" s="5"/>
      <c r="O119" s="5"/>
    </row>
    <row r="120" spans="2:23" x14ac:dyDescent="0.25">
      <c r="B120" s="106" t="s">
        <v>156</v>
      </c>
      <c r="C120" s="5"/>
      <c r="D120" s="5"/>
      <c r="E120" s="5"/>
      <c r="F120" s="5"/>
      <c r="G120" s="5"/>
      <c r="H120" s="5"/>
      <c r="I120" s="5"/>
      <c r="J120" s="5"/>
      <c r="K120" s="5"/>
      <c r="L120" s="5"/>
      <c r="M120" s="5"/>
      <c r="N120" s="5"/>
      <c r="O120" s="5"/>
    </row>
    <row r="121" spans="2:23" x14ac:dyDescent="0.25">
      <c r="B121" s="106"/>
      <c r="C121" s="5"/>
      <c r="D121" s="5"/>
      <c r="E121" s="5"/>
      <c r="F121" s="5"/>
      <c r="G121" s="5"/>
      <c r="H121" s="5"/>
      <c r="I121" s="5"/>
      <c r="J121" s="5"/>
      <c r="K121" s="5"/>
      <c r="L121" s="5"/>
      <c r="M121" s="5"/>
      <c r="N121" s="5"/>
      <c r="O121" s="5"/>
    </row>
    <row r="122" spans="2:23" x14ac:dyDescent="0.25">
      <c r="B122" s="106"/>
      <c r="C122" s="5"/>
      <c r="D122" s="5"/>
      <c r="E122" s="5"/>
      <c r="F122" s="5"/>
      <c r="G122" s="5"/>
      <c r="H122" s="5"/>
      <c r="I122" s="5"/>
      <c r="J122" s="5"/>
      <c r="K122" s="5"/>
      <c r="L122" s="5"/>
      <c r="M122" s="5"/>
      <c r="N122" s="5"/>
      <c r="O122" s="5"/>
    </row>
    <row r="123" spans="2:23" x14ac:dyDescent="0.25">
      <c r="B123" s="5"/>
      <c r="C123" s="5"/>
      <c r="D123" s="5"/>
      <c r="E123" s="5"/>
      <c r="F123" s="5"/>
      <c r="G123" s="5"/>
      <c r="H123" s="5"/>
      <c r="I123" s="5"/>
      <c r="J123" s="5"/>
      <c r="K123" s="5"/>
      <c r="L123" s="5"/>
      <c r="M123" s="5"/>
      <c r="N123" s="5"/>
      <c r="O123" s="5"/>
    </row>
    <row r="124" spans="2:23" x14ac:dyDescent="0.25">
      <c r="B124" s="5"/>
      <c r="C124" s="5"/>
      <c r="D124" s="5"/>
      <c r="E124" s="5"/>
      <c r="F124" s="5"/>
      <c r="G124" s="5"/>
      <c r="H124" s="5"/>
      <c r="I124" s="5"/>
      <c r="J124" s="5"/>
      <c r="K124" s="5"/>
      <c r="L124" s="5"/>
      <c r="M124" s="5"/>
      <c r="N124" s="5"/>
      <c r="O124" s="5"/>
    </row>
    <row r="125" spans="2:23" x14ac:dyDescent="0.25">
      <c r="B125" s="69"/>
      <c r="C125" s="70"/>
      <c r="D125" s="70"/>
      <c r="E125" s="5"/>
      <c r="F125" s="5"/>
      <c r="G125" s="5"/>
    </row>
    <row r="126" spans="2:23" x14ac:dyDescent="0.25">
      <c r="B126" s="5" t="s">
        <v>11</v>
      </c>
      <c r="F126" s="106"/>
      <c r="G126" s="106"/>
      <c r="H126" s="106"/>
      <c r="I126" s="106"/>
    </row>
    <row r="127" spans="2:23" x14ac:dyDescent="0.25">
      <c r="B127" s="106" t="s">
        <v>157</v>
      </c>
    </row>
  </sheetData>
  <sheetProtection algorithmName="SHA-512" hashValue="dKjss3ofI3PdLfB1jg3nWOdbbxMDCX91qfPYNWN6j/9X1YRRZMAtCe9d4Jt1xInsmaFrGEi4TcNHyXKWnegS1g==" saltValue="i083xQf2BIW8K7zJnwpxbA==" spinCount="100000" sheet="1" objects="1" scenarios="1" selectLockedCells="1"/>
  <protectedRanges>
    <protectedRange sqref="D9:G9 G7:L7 N7:O7 M11:M61 K11:K61 I11:I61" name="Seite 1"/>
    <protectedRange sqref="B65:O65 M62 B64:K64" name="Seite 2"/>
    <protectedRange sqref="O79:O84 O66:O76" name="Seite 2_2"/>
    <protectedRange sqref="J67:N67 L74:N74 C66:E66 G66:N66 B67:E67 J71:N71 C70:E70 G70:N70 B71:E71 B80:K80 B81:H84" name="Seite 2_2_1"/>
    <protectedRange sqref="B66 B70" name="Seite 2_1_1"/>
    <protectedRange sqref="F74:K74" name="Seite 2_2_1_1"/>
    <protectedRange sqref="B1" name="Seite 1_2"/>
    <protectedRange sqref="B2" name="Seite 1_4"/>
    <protectedRange sqref="B3:D3" name="Seite 1_1"/>
    <protectedRange sqref="B4:D4 M7" name="Seite 1_1_2"/>
    <protectedRange sqref="B5:D5" name="Seite 1_1_3"/>
    <protectedRange sqref="B6:D6" name="Seite 1_1_5"/>
    <protectedRange sqref="B7:F7" name="Seite 1_1_6"/>
    <protectedRange sqref="B8:I8" name="Seite 1_8"/>
    <protectedRange sqref="H9:I9 B9:C9" name="Seite 1_3_1"/>
    <protectedRange sqref="J8:O9" name="Seite 1_7"/>
    <protectedRange sqref="E10:K10 M10:O10" name="Seite 1_10"/>
    <protectedRange sqref="B10:C10" name="Seite 1_5"/>
    <protectedRange sqref="L10" name="Seite 1_9"/>
    <protectedRange sqref="D10" name="Seite 1_1_1_1"/>
    <protectedRange sqref="J62:L62" name="Seite 2_5_1"/>
    <protectedRange sqref="N62:O62" name="Seite 2_7_1"/>
    <protectedRange sqref="B62:I63" name="Seite 2_3_1"/>
    <protectedRange sqref="J63:K63" name="Seite 2_9_1"/>
    <protectedRange sqref="L63:O64" name="Seite 2_4"/>
    <protectedRange sqref="I84:J85 K84:L84 I81:N83"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01">
    <mergeCell ref="D88:O88"/>
    <mergeCell ref="C75:D75"/>
    <mergeCell ref="D98:O98"/>
    <mergeCell ref="D95:O95"/>
    <mergeCell ref="D94:O94"/>
    <mergeCell ref="D93:O93"/>
    <mergeCell ref="D92:O92"/>
    <mergeCell ref="D91:O91"/>
    <mergeCell ref="E75:F75"/>
    <mergeCell ref="I81:N81"/>
    <mergeCell ref="I82:N82"/>
    <mergeCell ref="I83:N83"/>
    <mergeCell ref="I84:N84"/>
    <mergeCell ref="I85:N85"/>
    <mergeCell ref="D101:O101"/>
    <mergeCell ref="D100:O100"/>
    <mergeCell ref="D97:O97"/>
    <mergeCell ref="D96:O96"/>
    <mergeCell ref="D99:O99"/>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45:C45"/>
    <mergeCell ref="B42:C42"/>
    <mergeCell ref="B43:C43"/>
    <mergeCell ref="B44:C44"/>
    <mergeCell ref="B27:C27"/>
    <mergeCell ref="B40:C40"/>
    <mergeCell ref="B1:O1"/>
    <mergeCell ref="J64:K64"/>
    <mergeCell ref="J62:L62"/>
    <mergeCell ref="N62:O62"/>
    <mergeCell ref="B13:C13"/>
    <mergeCell ref="B37:C37"/>
    <mergeCell ref="B38:C38"/>
    <mergeCell ref="B39:C39"/>
    <mergeCell ref="B26:C26"/>
    <mergeCell ref="B41:C41"/>
    <mergeCell ref="J8:O9"/>
    <mergeCell ref="B9:G9"/>
    <mergeCell ref="H9:I9"/>
    <mergeCell ref="B28:C28"/>
    <mergeCell ref="B58:C58"/>
    <mergeCell ref="B30:C30"/>
    <mergeCell ref="D90:O90"/>
    <mergeCell ref="D89:O89"/>
    <mergeCell ref="B64:I64"/>
    <mergeCell ref="B82:H82"/>
    <mergeCell ref="B46:C46"/>
    <mergeCell ref="B47:C47"/>
    <mergeCell ref="B48:C48"/>
    <mergeCell ref="B57:C57"/>
    <mergeCell ref="B61:C61"/>
    <mergeCell ref="J63:K63"/>
    <mergeCell ref="L63:O64"/>
    <mergeCell ref="B62:I63"/>
    <mergeCell ref="B50:C50"/>
    <mergeCell ref="B51:C51"/>
    <mergeCell ref="B52:C52"/>
    <mergeCell ref="B53:C53"/>
    <mergeCell ref="B77:E77"/>
    <mergeCell ref="B78:O78"/>
    <mergeCell ref="J70:N70"/>
    <mergeCell ref="B84:D84"/>
    <mergeCell ref="B2:O2"/>
    <mergeCell ref="M7:N7"/>
    <mergeCell ref="B59:C59"/>
    <mergeCell ref="B60:C60"/>
    <mergeCell ref="B49:C49"/>
    <mergeCell ref="B54:C54"/>
    <mergeCell ref="B55:C55"/>
    <mergeCell ref="B56:C56"/>
    <mergeCell ref="J66:N66"/>
    <mergeCell ref="B12:C12"/>
    <mergeCell ref="B11:C11"/>
    <mergeCell ref="B10:C10"/>
    <mergeCell ref="B3:F3"/>
    <mergeCell ref="B5:F5"/>
    <mergeCell ref="B6:F6"/>
    <mergeCell ref="B7:F7"/>
    <mergeCell ref="G5:O5"/>
    <mergeCell ref="G6:O6"/>
    <mergeCell ref="G7:L7"/>
    <mergeCell ref="G4:O4"/>
    <mergeCell ref="G3:O3"/>
    <mergeCell ref="B118:F118"/>
    <mergeCell ref="B106:I106"/>
    <mergeCell ref="B111:O111"/>
    <mergeCell ref="B114:O114"/>
    <mergeCell ref="B104:I104"/>
  </mergeCells>
  <dataValidations count="2">
    <dataValidation type="list" showInputMessage="1" showErrorMessage="1" sqref="L11:L61" xr:uid="{00000000-0002-0000-0000-000000000000}">
      <formula1>"Ja,A,B,C,D,'"</formula1>
    </dataValidation>
    <dataValidation type="list" showInputMessage="1" sqref="D11:D61" xr:uid="{00000000-0002-0000-0000-000001000000}">
      <formula1>"I,A,B,W"</formula1>
    </dataValidation>
  </dataValidations>
  <printOptions horizontalCentered="1"/>
  <pageMargins left="0.35433070866141736" right="0.11811023622047245" top="0.27559055118110237" bottom="0.15748031496062992" header="0.27559055118110237" footer="7.874015748031496E-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63</xdr:row>
                    <xdr:rowOff>28575</xdr:rowOff>
                  </from>
                  <to>
                    <xdr:col>6</xdr:col>
                    <xdr:colOff>200025</xdr:colOff>
                    <xdr:row>63</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63</xdr:row>
                    <xdr:rowOff>28575</xdr:rowOff>
                  </from>
                  <to>
                    <xdr:col>5</xdr:col>
                    <xdr:colOff>285750</xdr:colOff>
                    <xdr:row>63</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5"/>
  <sheetViews>
    <sheetView zoomScaleNormal="100" workbookViewId="0">
      <pane ySplit="4" topLeftCell="A5" activePane="bottomLeft" state="frozen"/>
      <selection pane="bottomLeft" activeCell="E64" sqref="E64:E73"/>
    </sheetView>
  </sheetViews>
  <sheetFormatPr baseColWidth="10" defaultRowHeight="15" customHeight="1" x14ac:dyDescent="0.25"/>
  <cols>
    <col min="1" max="1" width="6.5" style="41" bestFit="1" customWidth="1"/>
    <col min="2" max="2" width="4.375" style="42" bestFit="1" customWidth="1"/>
    <col min="3" max="3" width="7" style="43" bestFit="1" customWidth="1"/>
    <col min="4" max="4" width="54.875" style="44" customWidth="1"/>
    <col min="5" max="5" width="6.375" style="41" bestFit="1" customWidth="1"/>
    <col min="6" max="6" width="4.25" style="44" customWidth="1"/>
    <col min="7" max="7" width="14.625" style="44" bestFit="1" customWidth="1"/>
    <col min="8" max="16384" width="11" style="44"/>
  </cols>
  <sheetData>
    <row r="1" spans="1:10" s="26" customFormat="1" ht="15" customHeight="1" x14ac:dyDescent="0.25">
      <c r="A1" s="195" t="s">
        <v>85</v>
      </c>
      <c r="B1" s="195"/>
      <c r="C1" s="195"/>
      <c r="D1" s="195"/>
      <c r="E1" s="195"/>
      <c r="F1"/>
      <c r="G1" s="24" t="s">
        <v>14</v>
      </c>
      <c r="H1" s="28" t="s">
        <v>86</v>
      </c>
    </row>
    <row r="2" spans="1:10" s="26" customFormat="1" ht="15" customHeight="1" x14ac:dyDescent="0.25">
      <c r="A2" s="195"/>
      <c r="B2" s="195"/>
      <c r="C2" s="195"/>
      <c r="D2" s="195"/>
      <c r="E2" s="195"/>
      <c r="F2"/>
      <c r="G2" s="24" t="s">
        <v>13</v>
      </c>
      <c r="H2" s="29">
        <v>6</v>
      </c>
    </row>
    <row r="3" spans="1:10" s="26" customFormat="1" ht="15" customHeight="1" x14ac:dyDescent="0.25">
      <c r="A3" s="196"/>
      <c r="B3" s="196"/>
      <c r="C3" s="196"/>
      <c r="D3" s="196"/>
      <c r="E3" s="196"/>
      <c r="F3"/>
      <c r="G3"/>
      <c r="H3"/>
    </row>
    <row r="4" spans="1:10" s="26" customFormat="1" x14ac:dyDescent="0.25">
      <c r="A4" s="48" t="s">
        <v>0</v>
      </c>
      <c r="B4" s="48" t="s">
        <v>1</v>
      </c>
      <c r="C4" s="48" t="s">
        <v>2</v>
      </c>
      <c r="D4" s="49" t="s">
        <v>3</v>
      </c>
      <c r="E4" s="48" t="s">
        <v>4</v>
      </c>
      <c r="G4" s="197" t="s">
        <v>193</v>
      </c>
      <c r="H4" s="198"/>
      <c r="I4" s="198"/>
      <c r="J4" s="199"/>
    </row>
    <row r="5" spans="1:10" s="72" customFormat="1" x14ac:dyDescent="0.25">
      <c r="A5" s="192" t="s">
        <v>90</v>
      </c>
      <c r="B5" s="193"/>
      <c r="C5" s="193"/>
      <c r="D5" s="193"/>
      <c r="E5" s="194"/>
      <c r="G5" s="206" t="s">
        <v>192</v>
      </c>
      <c r="H5" s="207"/>
      <c r="I5" s="207"/>
      <c r="J5" s="207"/>
    </row>
    <row r="6" spans="1:10" s="50" customFormat="1" x14ac:dyDescent="0.25">
      <c r="A6" s="54">
        <v>1</v>
      </c>
      <c r="B6" s="55" t="s">
        <v>28</v>
      </c>
      <c r="C6" s="56">
        <v>40180</v>
      </c>
      <c r="D6" s="57" t="s">
        <v>29</v>
      </c>
      <c r="E6" s="58">
        <v>6</v>
      </c>
      <c r="G6" s="197" t="s">
        <v>158</v>
      </c>
      <c r="H6" s="198"/>
      <c r="I6" s="198"/>
      <c r="J6" s="199"/>
    </row>
    <row r="7" spans="1:10" s="50" customFormat="1" x14ac:dyDescent="0.25">
      <c r="A7" s="54">
        <v>2</v>
      </c>
      <c r="B7" s="55" t="s">
        <v>28</v>
      </c>
      <c r="C7" s="56">
        <v>40181</v>
      </c>
      <c r="D7" s="57" t="s">
        <v>75</v>
      </c>
      <c r="E7" s="58">
        <v>6</v>
      </c>
      <c r="G7" s="197" t="s">
        <v>159</v>
      </c>
      <c r="H7" s="198"/>
      <c r="I7" s="198"/>
      <c r="J7" s="199"/>
    </row>
    <row r="8" spans="1:10" s="50" customFormat="1" x14ac:dyDescent="0.25">
      <c r="A8" s="82">
        <v>3</v>
      </c>
      <c r="B8" s="83" t="s">
        <v>62</v>
      </c>
      <c r="C8" s="84">
        <v>40005</v>
      </c>
      <c r="D8" s="85" t="s">
        <v>63</v>
      </c>
      <c r="E8" s="82">
        <v>5</v>
      </c>
      <c r="G8" s="200" t="s">
        <v>160</v>
      </c>
      <c r="H8" s="201"/>
      <c r="I8" s="201"/>
      <c r="J8" s="202"/>
    </row>
    <row r="9" spans="1:10" s="50" customFormat="1" x14ac:dyDescent="0.25">
      <c r="A9" s="54">
        <v>4</v>
      </c>
      <c r="B9" s="55" t="s">
        <v>57</v>
      </c>
      <c r="C9" s="56">
        <v>40001</v>
      </c>
      <c r="D9" s="57" t="s">
        <v>58</v>
      </c>
      <c r="E9" s="58">
        <v>6</v>
      </c>
      <c r="G9" s="197" t="s">
        <v>183</v>
      </c>
      <c r="H9" s="198"/>
      <c r="I9" s="198"/>
      <c r="J9" s="199"/>
    </row>
    <row r="10" spans="1:10" s="50" customFormat="1" ht="15" customHeight="1" x14ac:dyDescent="0.25">
      <c r="A10" s="82">
        <v>5</v>
      </c>
      <c r="B10" s="83" t="s">
        <v>55</v>
      </c>
      <c r="C10" s="84">
        <v>40105</v>
      </c>
      <c r="D10" s="85" t="s">
        <v>56</v>
      </c>
      <c r="E10" s="82">
        <v>6</v>
      </c>
      <c r="G10" s="200" t="s">
        <v>161</v>
      </c>
      <c r="H10" s="201"/>
      <c r="I10" s="201"/>
      <c r="J10" s="202"/>
    </row>
    <row r="11" spans="1:10" s="50" customFormat="1" x14ac:dyDescent="0.25">
      <c r="A11" s="54">
        <v>6</v>
      </c>
      <c r="B11" s="55" t="s">
        <v>28</v>
      </c>
      <c r="C11" s="56">
        <v>70206</v>
      </c>
      <c r="D11" s="57" t="s">
        <v>69</v>
      </c>
      <c r="E11" s="58">
        <v>10</v>
      </c>
      <c r="G11" s="197" t="s">
        <v>162</v>
      </c>
      <c r="H11" s="198"/>
      <c r="I11" s="198"/>
      <c r="J11" s="199"/>
    </row>
    <row r="12" spans="1:10" s="50" customFormat="1" ht="15" customHeight="1" x14ac:dyDescent="0.25">
      <c r="A12" s="82">
        <v>7</v>
      </c>
      <c r="B12" s="83" t="s">
        <v>28</v>
      </c>
      <c r="C12" s="84">
        <v>40201</v>
      </c>
      <c r="D12" s="85" t="s">
        <v>82</v>
      </c>
      <c r="E12" s="82">
        <v>2</v>
      </c>
      <c r="G12" s="200" t="s">
        <v>163</v>
      </c>
      <c r="H12" s="201"/>
      <c r="I12" s="201"/>
      <c r="J12" s="202"/>
    </row>
    <row r="13" spans="1:10" s="50" customFormat="1" x14ac:dyDescent="0.25">
      <c r="A13" s="82">
        <v>8</v>
      </c>
      <c r="B13" s="83" t="s">
        <v>35</v>
      </c>
      <c r="C13" s="84">
        <v>42100</v>
      </c>
      <c r="D13" s="85" t="s">
        <v>36</v>
      </c>
      <c r="E13" s="82">
        <v>2</v>
      </c>
      <c r="G13" s="200" t="s">
        <v>164</v>
      </c>
      <c r="H13" s="201"/>
      <c r="I13" s="201"/>
      <c r="J13" s="202"/>
    </row>
    <row r="14" spans="1:10" s="50" customFormat="1" x14ac:dyDescent="0.25">
      <c r="A14" s="54">
        <v>9</v>
      </c>
      <c r="B14" s="55" t="s">
        <v>28</v>
      </c>
      <c r="C14" s="56">
        <v>40132</v>
      </c>
      <c r="D14" s="57" t="s">
        <v>31</v>
      </c>
      <c r="E14" s="58">
        <v>10</v>
      </c>
      <c r="G14" s="197" t="s">
        <v>165</v>
      </c>
      <c r="H14" s="198"/>
      <c r="I14" s="198"/>
      <c r="J14" s="199"/>
    </row>
    <row r="15" spans="1:10" s="50" customFormat="1" x14ac:dyDescent="0.25">
      <c r="A15" s="82">
        <v>10</v>
      </c>
      <c r="B15" s="83" t="s">
        <v>28</v>
      </c>
      <c r="C15" s="84">
        <v>40133</v>
      </c>
      <c r="D15" s="85" t="s">
        <v>64</v>
      </c>
      <c r="E15" s="82">
        <v>6</v>
      </c>
      <c r="G15" s="200" t="s">
        <v>166</v>
      </c>
      <c r="H15" s="201"/>
      <c r="I15" s="201"/>
      <c r="J15" s="202"/>
    </row>
    <row r="16" spans="1:10" s="50" customFormat="1" ht="15" customHeight="1" x14ac:dyDescent="0.25">
      <c r="A16" s="82">
        <v>11</v>
      </c>
      <c r="B16" s="83" t="s">
        <v>28</v>
      </c>
      <c r="C16" s="84">
        <v>40134</v>
      </c>
      <c r="D16" s="85" t="s">
        <v>71</v>
      </c>
      <c r="E16" s="82">
        <v>5</v>
      </c>
      <c r="G16" s="200" t="s">
        <v>167</v>
      </c>
      <c r="H16" s="201"/>
      <c r="I16" s="201"/>
      <c r="J16" s="202"/>
    </row>
    <row r="17" spans="1:11" s="50" customFormat="1" x14ac:dyDescent="0.25">
      <c r="A17" s="54">
        <v>12</v>
      </c>
      <c r="B17" s="55" t="s">
        <v>28</v>
      </c>
      <c r="C17" s="56">
        <v>70202</v>
      </c>
      <c r="D17" s="57" t="s">
        <v>67</v>
      </c>
      <c r="E17" s="58">
        <v>5</v>
      </c>
      <c r="G17" s="197" t="s">
        <v>168</v>
      </c>
      <c r="H17" s="198"/>
      <c r="I17" s="198"/>
      <c r="J17" s="199"/>
    </row>
    <row r="18" spans="1:11" s="50" customFormat="1" x14ac:dyDescent="0.25">
      <c r="A18" s="54">
        <v>13</v>
      </c>
      <c r="B18" s="55" t="s">
        <v>28</v>
      </c>
      <c r="C18" s="56">
        <v>70203</v>
      </c>
      <c r="D18" s="57" t="s">
        <v>68</v>
      </c>
      <c r="E18" s="58">
        <v>6</v>
      </c>
      <c r="G18" s="197" t="s">
        <v>169</v>
      </c>
      <c r="H18" s="198"/>
      <c r="I18" s="198"/>
      <c r="J18" s="199"/>
    </row>
    <row r="19" spans="1:11" s="50" customFormat="1" ht="15" customHeight="1" x14ac:dyDescent="0.25">
      <c r="A19" s="82">
        <v>14</v>
      </c>
      <c r="B19" s="83" t="s">
        <v>28</v>
      </c>
      <c r="C19" s="84">
        <v>70108</v>
      </c>
      <c r="D19" s="85" t="s">
        <v>59</v>
      </c>
      <c r="E19" s="82">
        <v>5</v>
      </c>
      <c r="G19" s="200" t="s">
        <v>170</v>
      </c>
      <c r="H19" s="201"/>
      <c r="I19" s="201"/>
      <c r="J19" s="202"/>
    </row>
    <row r="20" spans="1:11" s="50" customFormat="1" x14ac:dyDescent="0.25">
      <c r="A20" s="54">
        <v>15</v>
      </c>
      <c r="B20" s="55" t="s">
        <v>28</v>
      </c>
      <c r="C20" s="56">
        <v>40145</v>
      </c>
      <c r="D20" s="57" t="s">
        <v>78</v>
      </c>
      <c r="E20" s="58">
        <v>5</v>
      </c>
      <c r="G20" s="197" t="s">
        <v>171</v>
      </c>
      <c r="H20" s="198"/>
      <c r="I20" s="198"/>
      <c r="J20" s="199"/>
    </row>
    <row r="21" spans="1:11" s="50" customFormat="1" x14ac:dyDescent="0.25">
      <c r="A21" s="82">
        <v>16</v>
      </c>
      <c r="B21" s="83" t="s">
        <v>28</v>
      </c>
      <c r="C21" s="84">
        <v>40135</v>
      </c>
      <c r="D21" s="85" t="s">
        <v>61</v>
      </c>
      <c r="E21" s="82">
        <v>7</v>
      </c>
      <c r="G21" s="200" t="s">
        <v>172</v>
      </c>
      <c r="H21" s="201"/>
      <c r="I21" s="201"/>
      <c r="J21" s="202"/>
    </row>
    <row r="22" spans="1:11" s="50" customFormat="1" x14ac:dyDescent="0.25">
      <c r="A22" s="54">
        <v>17</v>
      </c>
      <c r="B22" s="55" t="s">
        <v>28</v>
      </c>
      <c r="C22" s="56">
        <v>40136</v>
      </c>
      <c r="D22" s="57" t="s">
        <v>30</v>
      </c>
      <c r="E22" s="58">
        <v>10</v>
      </c>
      <c r="G22" s="197" t="s">
        <v>173</v>
      </c>
      <c r="H22" s="198"/>
      <c r="I22" s="198"/>
      <c r="J22" s="199"/>
    </row>
    <row r="23" spans="1:11" s="50" customFormat="1" x14ac:dyDescent="0.25">
      <c r="A23" s="82">
        <v>18</v>
      </c>
      <c r="B23" s="83" t="s">
        <v>28</v>
      </c>
      <c r="C23" s="84">
        <v>40137</v>
      </c>
      <c r="D23" s="85" t="s">
        <v>60</v>
      </c>
      <c r="E23" s="82">
        <v>5</v>
      </c>
      <c r="G23" s="200" t="s">
        <v>174</v>
      </c>
      <c r="H23" s="201"/>
      <c r="I23" s="201"/>
      <c r="J23" s="202"/>
    </row>
    <row r="24" spans="1:11" s="50" customFormat="1" x14ac:dyDescent="0.25">
      <c r="A24" s="54">
        <v>19</v>
      </c>
      <c r="B24" s="55" t="s">
        <v>28</v>
      </c>
      <c r="C24" s="56">
        <v>40138</v>
      </c>
      <c r="D24" s="57" t="s">
        <v>65</v>
      </c>
      <c r="E24" s="58">
        <v>3</v>
      </c>
      <c r="G24" s="197" t="s">
        <v>175</v>
      </c>
      <c r="H24" s="198"/>
      <c r="I24" s="198"/>
      <c r="J24" s="199"/>
    </row>
    <row r="25" spans="1:11" s="50" customFormat="1" x14ac:dyDescent="0.25">
      <c r="A25" s="54">
        <v>20</v>
      </c>
      <c r="B25" s="55" t="s">
        <v>28</v>
      </c>
      <c r="C25" s="56">
        <v>40139</v>
      </c>
      <c r="D25" s="57" t="s">
        <v>72</v>
      </c>
      <c r="E25" s="58">
        <v>5</v>
      </c>
      <c r="G25" s="197" t="s">
        <v>176</v>
      </c>
      <c r="H25" s="198"/>
      <c r="I25" s="198"/>
      <c r="J25" s="199"/>
    </row>
    <row r="26" spans="1:11" s="50" customFormat="1" x14ac:dyDescent="0.25">
      <c r="A26" s="82">
        <v>21</v>
      </c>
      <c r="B26" s="83" t="s">
        <v>28</v>
      </c>
      <c r="C26" s="84">
        <v>40140</v>
      </c>
      <c r="D26" s="85" t="s">
        <v>84</v>
      </c>
      <c r="E26" s="82">
        <v>10</v>
      </c>
      <c r="G26" s="200" t="s">
        <v>177</v>
      </c>
      <c r="H26" s="201"/>
      <c r="I26" s="201"/>
      <c r="J26" s="202"/>
    </row>
    <row r="27" spans="1:11" s="50" customFormat="1" x14ac:dyDescent="0.25">
      <c r="A27" s="54">
        <v>22</v>
      </c>
      <c r="B27" s="55" t="s">
        <v>28</v>
      </c>
      <c r="C27" s="56">
        <v>40141</v>
      </c>
      <c r="D27" s="57" t="s">
        <v>80</v>
      </c>
      <c r="E27" s="58">
        <v>3</v>
      </c>
      <c r="G27" s="197" t="s">
        <v>178</v>
      </c>
      <c r="H27" s="198"/>
      <c r="I27" s="198"/>
      <c r="J27" s="199"/>
    </row>
    <row r="28" spans="1:11" s="50" customFormat="1" x14ac:dyDescent="0.25">
      <c r="A28" s="54">
        <v>23</v>
      </c>
      <c r="B28" s="55" t="s">
        <v>28</v>
      </c>
      <c r="C28" s="56">
        <v>40146</v>
      </c>
      <c r="D28" s="57" t="s">
        <v>73</v>
      </c>
      <c r="E28" s="58">
        <v>5</v>
      </c>
      <c r="G28" s="197" t="s">
        <v>179</v>
      </c>
      <c r="H28" s="198"/>
      <c r="I28" s="198"/>
      <c r="J28" s="199"/>
    </row>
    <row r="29" spans="1:11" s="50" customFormat="1" ht="15" customHeight="1" x14ac:dyDescent="0.25">
      <c r="A29" s="82">
        <v>24</v>
      </c>
      <c r="B29" s="83" t="s">
        <v>28</v>
      </c>
      <c r="C29" s="84">
        <v>40143</v>
      </c>
      <c r="D29" s="85" t="s">
        <v>70</v>
      </c>
      <c r="E29" s="82">
        <v>5</v>
      </c>
      <c r="G29" s="200" t="s">
        <v>180</v>
      </c>
      <c r="H29" s="201"/>
      <c r="I29" s="201"/>
      <c r="J29" s="202"/>
    </row>
    <row r="30" spans="1:11" s="50" customFormat="1" x14ac:dyDescent="0.25">
      <c r="A30" s="82">
        <v>25</v>
      </c>
      <c r="B30" s="83" t="s">
        <v>28</v>
      </c>
      <c r="C30" s="84">
        <v>40144</v>
      </c>
      <c r="D30" s="85" t="s">
        <v>74</v>
      </c>
      <c r="E30" s="82">
        <v>5</v>
      </c>
      <c r="G30" s="200" t="s">
        <v>181</v>
      </c>
      <c r="H30" s="201"/>
      <c r="I30" s="201"/>
      <c r="J30" s="202"/>
    </row>
    <row r="31" spans="1:11" s="72" customFormat="1" x14ac:dyDescent="0.25">
      <c r="A31" s="192" t="s">
        <v>91</v>
      </c>
      <c r="B31" s="193"/>
      <c r="C31" s="193"/>
      <c r="D31" s="193"/>
      <c r="E31" s="194"/>
      <c r="G31" s="208" t="s">
        <v>194</v>
      </c>
      <c r="H31" s="209"/>
      <c r="I31" s="209"/>
      <c r="J31" s="209"/>
    </row>
    <row r="32" spans="1:11" s="50" customFormat="1" x14ac:dyDescent="0.25">
      <c r="A32" s="54">
        <v>26</v>
      </c>
      <c r="B32" s="55" t="s">
        <v>28</v>
      </c>
      <c r="C32" s="56">
        <v>90051</v>
      </c>
      <c r="D32" s="57" t="s">
        <v>37</v>
      </c>
      <c r="E32" s="58">
        <v>5</v>
      </c>
      <c r="G32" s="203" t="s">
        <v>210</v>
      </c>
      <c r="H32" s="204"/>
      <c r="I32" s="204"/>
      <c r="J32" s="205"/>
      <c r="K32" s="72"/>
    </row>
    <row r="33" spans="1:11" s="50" customFormat="1" ht="15" customHeight="1" x14ac:dyDescent="0.25">
      <c r="A33" s="82">
        <v>27</v>
      </c>
      <c r="B33" s="83" t="s">
        <v>28</v>
      </c>
      <c r="C33" s="84">
        <v>40170</v>
      </c>
      <c r="D33" s="85" t="s">
        <v>32</v>
      </c>
      <c r="E33" s="82">
        <v>3</v>
      </c>
      <c r="G33" s="200" t="s">
        <v>186</v>
      </c>
      <c r="H33" s="201"/>
      <c r="I33" s="201"/>
      <c r="J33" s="202"/>
      <c r="K33" s="72"/>
    </row>
    <row r="34" spans="1:11" s="50" customFormat="1" x14ac:dyDescent="0.25">
      <c r="A34" s="54">
        <v>28</v>
      </c>
      <c r="B34" s="55" t="s">
        <v>28</v>
      </c>
      <c r="C34" s="56">
        <v>40171</v>
      </c>
      <c r="D34" s="57" t="s">
        <v>66</v>
      </c>
      <c r="E34" s="58">
        <v>5</v>
      </c>
      <c r="G34" s="203" t="s">
        <v>211</v>
      </c>
      <c r="H34" s="204"/>
      <c r="I34" s="204"/>
      <c r="J34" s="205"/>
      <c r="K34" s="72"/>
    </row>
    <row r="35" spans="1:11" s="50" customFormat="1" x14ac:dyDescent="0.25">
      <c r="A35" s="82">
        <v>29</v>
      </c>
      <c r="B35" s="83" t="s">
        <v>28</v>
      </c>
      <c r="C35" s="84">
        <v>40172</v>
      </c>
      <c r="D35" s="85" t="s">
        <v>77</v>
      </c>
      <c r="E35" s="82">
        <v>5</v>
      </c>
      <c r="G35" s="200" t="s">
        <v>208</v>
      </c>
      <c r="H35" s="201"/>
      <c r="I35" s="201"/>
      <c r="J35" s="202"/>
      <c r="K35" s="72"/>
    </row>
    <row r="36" spans="1:11" s="50" customFormat="1" ht="15" customHeight="1" x14ac:dyDescent="0.25">
      <c r="A36" s="54">
        <v>30</v>
      </c>
      <c r="B36" s="55" t="s">
        <v>28</v>
      </c>
      <c r="C36" s="56">
        <v>40173</v>
      </c>
      <c r="D36" s="57" t="s">
        <v>100</v>
      </c>
      <c r="E36" s="58">
        <v>5</v>
      </c>
      <c r="G36" s="203" t="s">
        <v>209</v>
      </c>
      <c r="H36" s="204"/>
      <c r="I36" s="204"/>
      <c r="J36" s="205"/>
      <c r="K36" s="72"/>
    </row>
    <row r="37" spans="1:11" s="50" customFormat="1" x14ac:dyDescent="0.25">
      <c r="A37" s="82">
        <v>31</v>
      </c>
      <c r="B37" s="83" t="s">
        <v>28</v>
      </c>
      <c r="C37" s="84">
        <v>40150</v>
      </c>
      <c r="D37" s="85" t="s">
        <v>51</v>
      </c>
      <c r="E37" s="82">
        <v>1</v>
      </c>
      <c r="G37" s="200" t="s">
        <v>197</v>
      </c>
      <c r="H37" s="201"/>
      <c r="I37" s="201"/>
      <c r="J37" s="202"/>
    </row>
    <row r="38" spans="1:11" s="50" customFormat="1" x14ac:dyDescent="0.25">
      <c r="A38" s="82">
        <v>32</v>
      </c>
      <c r="B38" s="83" t="s">
        <v>28</v>
      </c>
      <c r="C38" s="84">
        <v>40151</v>
      </c>
      <c r="D38" s="85" t="s">
        <v>52</v>
      </c>
      <c r="E38" s="82">
        <v>1</v>
      </c>
      <c r="G38" s="200" t="s">
        <v>198</v>
      </c>
      <c r="H38" s="201"/>
      <c r="I38" s="201"/>
      <c r="J38" s="202"/>
    </row>
    <row r="39" spans="1:11" s="50" customFormat="1" ht="30" x14ac:dyDescent="0.25">
      <c r="A39" s="82">
        <v>33</v>
      </c>
      <c r="B39" s="83" t="s">
        <v>28</v>
      </c>
      <c r="C39" s="84">
        <v>40152</v>
      </c>
      <c r="D39" s="85" t="s">
        <v>47</v>
      </c>
      <c r="E39" s="82">
        <v>1</v>
      </c>
      <c r="G39" s="200" t="s">
        <v>199</v>
      </c>
      <c r="H39" s="201"/>
      <c r="I39" s="201"/>
      <c r="J39" s="202"/>
    </row>
    <row r="40" spans="1:11" s="50" customFormat="1" ht="30" x14ac:dyDescent="0.25">
      <c r="A40" s="82">
        <v>34</v>
      </c>
      <c r="B40" s="83" t="s">
        <v>28</v>
      </c>
      <c r="C40" s="84">
        <v>40153</v>
      </c>
      <c r="D40" s="85" t="s">
        <v>48</v>
      </c>
      <c r="E40" s="82">
        <v>1</v>
      </c>
      <c r="G40" s="200" t="s">
        <v>184</v>
      </c>
      <c r="H40" s="201"/>
      <c r="I40" s="201"/>
      <c r="J40" s="202"/>
    </row>
    <row r="41" spans="1:11" s="50" customFormat="1" x14ac:dyDescent="0.25">
      <c r="A41" s="82">
        <v>35</v>
      </c>
      <c r="B41" s="83" t="s">
        <v>28</v>
      </c>
      <c r="C41" s="84">
        <v>40154</v>
      </c>
      <c r="D41" s="85" t="s">
        <v>41</v>
      </c>
      <c r="E41" s="82">
        <v>1</v>
      </c>
      <c r="G41" s="200" t="s">
        <v>207</v>
      </c>
      <c r="H41" s="201"/>
      <c r="I41" s="201"/>
      <c r="J41" s="202"/>
    </row>
    <row r="42" spans="1:11" s="50" customFormat="1" ht="30.75" customHeight="1" x14ac:dyDescent="0.25">
      <c r="A42" s="82">
        <v>36</v>
      </c>
      <c r="B42" s="83" t="s">
        <v>28</v>
      </c>
      <c r="C42" s="84">
        <v>40155</v>
      </c>
      <c r="D42" s="85" t="s">
        <v>49</v>
      </c>
      <c r="E42" s="82">
        <v>1</v>
      </c>
      <c r="G42" s="200" t="s">
        <v>184</v>
      </c>
      <c r="H42" s="201"/>
      <c r="I42" s="201"/>
      <c r="J42" s="202"/>
    </row>
    <row r="43" spans="1:11" s="50" customFormat="1" x14ac:dyDescent="0.25">
      <c r="A43" s="82">
        <v>37</v>
      </c>
      <c r="B43" s="83" t="s">
        <v>28</v>
      </c>
      <c r="C43" s="84">
        <v>40156</v>
      </c>
      <c r="D43" s="85" t="s">
        <v>44</v>
      </c>
      <c r="E43" s="82">
        <v>1</v>
      </c>
      <c r="G43" s="200" t="s">
        <v>206</v>
      </c>
      <c r="H43" s="201"/>
      <c r="I43" s="201"/>
      <c r="J43" s="202"/>
    </row>
    <row r="44" spans="1:11" s="50" customFormat="1" x14ac:dyDescent="0.25">
      <c r="A44" s="82">
        <v>38</v>
      </c>
      <c r="B44" s="83" t="s">
        <v>28</v>
      </c>
      <c r="C44" s="84">
        <v>40157</v>
      </c>
      <c r="D44" s="85" t="s">
        <v>42</v>
      </c>
      <c r="E44" s="82">
        <v>1</v>
      </c>
      <c r="G44" s="200" t="s">
        <v>202</v>
      </c>
      <c r="H44" s="201"/>
      <c r="I44" s="201"/>
      <c r="J44" s="202"/>
    </row>
    <row r="45" spans="1:11" s="50" customFormat="1" x14ac:dyDescent="0.25">
      <c r="A45" s="82">
        <v>39</v>
      </c>
      <c r="B45" s="83" t="s">
        <v>28</v>
      </c>
      <c r="C45" s="84">
        <v>40158</v>
      </c>
      <c r="D45" s="85" t="s">
        <v>50</v>
      </c>
      <c r="E45" s="82">
        <v>1</v>
      </c>
      <c r="G45" s="200" t="s">
        <v>201</v>
      </c>
      <c r="H45" s="201"/>
      <c r="I45" s="201"/>
      <c r="J45" s="202"/>
    </row>
    <row r="46" spans="1:11" s="50" customFormat="1" x14ac:dyDescent="0.25">
      <c r="A46" s="82">
        <v>40</v>
      </c>
      <c r="B46" s="83" t="s">
        <v>28</v>
      </c>
      <c r="C46" s="84">
        <v>40159</v>
      </c>
      <c r="D46" s="85" t="s">
        <v>43</v>
      </c>
      <c r="E46" s="82">
        <v>1</v>
      </c>
      <c r="G46" s="200" t="s">
        <v>203</v>
      </c>
      <c r="H46" s="201"/>
      <c r="I46" s="201"/>
      <c r="J46" s="202"/>
    </row>
    <row r="47" spans="1:11" s="50" customFormat="1" x14ac:dyDescent="0.25">
      <c r="A47" s="82">
        <v>41</v>
      </c>
      <c r="B47" s="83" t="s">
        <v>28</v>
      </c>
      <c r="C47" s="84">
        <v>40186</v>
      </c>
      <c r="D47" s="85" t="s">
        <v>45</v>
      </c>
      <c r="E47" s="82">
        <v>1</v>
      </c>
      <c r="G47" s="200" t="s">
        <v>204</v>
      </c>
      <c r="H47" s="201"/>
      <c r="I47" s="201"/>
      <c r="J47" s="202"/>
    </row>
    <row r="48" spans="1:11" s="50" customFormat="1" x14ac:dyDescent="0.25">
      <c r="A48" s="82">
        <v>42</v>
      </c>
      <c r="B48" s="83" t="s">
        <v>28</v>
      </c>
      <c r="C48" s="84">
        <v>40194</v>
      </c>
      <c r="D48" s="85" t="s">
        <v>39</v>
      </c>
      <c r="E48" s="82">
        <v>1</v>
      </c>
      <c r="G48" s="200" t="s">
        <v>200</v>
      </c>
      <c r="H48" s="201"/>
      <c r="I48" s="201"/>
      <c r="J48" s="202"/>
    </row>
    <row r="49" spans="1:11" s="50" customFormat="1" x14ac:dyDescent="0.25">
      <c r="A49" s="82">
        <v>43</v>
      </c>
      <c r="B49" s="83" t="s">
        <v>28</v>
      </c>
      <c r="C49" s="84">
        <v>40195</v>
      </c>
      <c r="D49" s="85" t="s">
        <v>38</v>
      </c>
      <c r="E49" s="82">
        <v>1</v>
      </c>
      <c r="G49" s="200" t="s">
        <v>205</v>
      </c>
      <c r="H49" s="201"/>
      <c r="I49" s="201"/>
      <c r="J49" s="202"/>
    </row>
    <row r="50" spans="1:11" s="50" customFormat="1" ht="30" x14ac:dyDescent="0.25">
      <c r="A50" s="82">
        <v>44</v>
      </c>
      <c r="B50" s="83" t="s">
        <v>28</v>
      </c>
      <c r="C50" s="84">
        <v>40276</v>
      </c>
      <c r="D50" s="85" t="s">
        <v>97</v>
      </c>
      <c r="E50" s="82">
        <v>1</v>
      </c>
      <c r="G50" s="200" t="s">
        <v>97</v>
      </c>
      <c r="H50" s="201"/>
      <c r="I50" s="201"/>
      <c r="J50" s="202"/>
    </row>
    <row r="51" spans="1:11" s="50" customFormat="1" x14ac:dyDescent="0.25">
      <c r="A51" s="82">
        <v>45</v>
      </c>
      <c r="B51" s="83" t="s">
        <v>28</v>
      </c>
      <c r="C51" s="84">
        <v>49002</v>
      </c>
      <c r="D51" s="85" t="s">
        <v>81</v>
      </c>
      <c r="E51" s="82">
        <v>1</v>
      </c>
      <c r="G51" s="200" t="s">
        <v>81</v>
      </c>
      <c r="H51" s="201"/>
      <c r="I51" s="201"/>
      <c r="J51" s="202"/>
    </row>
    <row r="52" spans="1:11" s="50" customFormat="1" x14ac:dyDescent="0.25">
      <c r="A52" s="82">
        <v>46</v>
      </c>
      <c r="B52" s="83" t="s">
        <v>28</v>
      </c>
      <c r="C52" s="84">
        <v>49003</v>
      </c>
      <c r="D52" s="85" t="s">
        <v>83</v>
      </c>
      <c r="E52" s="82">
        <v>1</v>
      </c>
      <c r="G52" s="200" t="s">
        <v>83</v>
      </c>
      <c r="H52" s="201"/>
      <c r="I52" s="201"/>
      <c r="J52" s="202"/>
    </row>
    <row r="53" spans="1:11" s="50" customFormat="1" x14ac:dyDescent="0.25">
      <c r="A53" s="82">
        <v>47</v>
      </c>
      <c r="B53" s="83" t="s">
        <v>28</v>
      </c>
      <c r="C53" s="84">
        <v>49004</v>
      </c>
      <c r="D53" s="85" t="s">
        <v>54</v>
      </c>
      <c r="E53" s="82">
        <v>1</v>
      </c>
      <c r="G53" s="200" t="s">
        <v>54</v>
      </c>
      <c r="H53" s="201"/>
      <c r="I53" s="201"/>
      <c r="J53" s="202"/>
    </row>
    <row r="54" spans="1:11" s="50" customFormat="1" x14ac:dyDescent="0.25">
      <c r="A54" s="82">
        <v>48</v>
      </c>
      <c r="B54" s="83" t="s">
        <v>28</v>
      </c>
      <c r="C54" s="84">
        <v>49005</v>
      </c>
      <c r="D54" s="85" t="s">
        <v>76</v>
      </c>
      <c r="E54" s="82">
        <v>1</v>
      </c>
      <c r="G54" s="200" t="s">
        <v>76</v>
      </c>
      <c r="H54" s="201"/>
      <c r="I54" s="201"/>
      <c r="J54" s="202"/>
    </row>
    <row r="55" spans="1:11" s="50" customFormat="1" x14ac:dyDescent="0.25">
      <c r="A55" s="82">
        <v>49</v>
      </c>
      <c r="B55" s="83" t="s">
        <v>28</v>
      </c>
      <c r="C55" s="84">
        <v>49006</v>
      </c>
      <c r="D55" s="85" t="s">
        <v>46</v>
      </c>
      <c r="E55" s="82">
        <v>1</v>
      </c>
      <c r="G55" s="200" t="s">
        <v>46</v>
      </c>
      <c r="H55" s="201"/>
      <c r="I55" s="201"/>
      <c r="J55" s="202"/>
    </row>
    <row r="56" spans="1:11" s="50" customFormat="1" x14ac:dyDescent="0.25">
      <c r="A56" s="82">
        <v>50</v>
      </c>
      <c r="B56" s="83" t="s">
        <v>28</v>
      </c>
      <c r="C56" s="84">
        <v>49007</v>
      </c>
      <c r="D56" s="85" t="s">
        <v>40</v>
      </c>
      <c r="E56" s="82">
        <v>1</v>
      </c>
      <c r="G56" s="200" t="s">
        <v>40</v>
      </c>
      <c r="H56" s="201"/>
      <c r="I56" s="201"/>
      <c r="J56" s="202"/>
    </row>
    <row r="57" spans="1:11" s="50" customFormat="1" ht="17.25" customHeight="1" x14ac:dyDescent="0.25">
      <c r="A57" s="82">
        <v>51</v>
      </c>
      <c r="B57" s="83" t="s">
        <v>28</v>
      </c>
      <c r="C57" s="84">
        <v>40199</v>
      </c>
      <c r="D57" s="85" t="s">
        <v>98</v>
      </c>
      <c r="E57" s="82">
        <v>1</v>
      </c>
      <c r="G57" s="200" t="s">
        <v>185</v>
      </c>
      <c r="H57" s="201"/>
      <c r="I57" s="201"/>
      <c r="J57" s="202"/>
    </row>
    <row r="58" spans="1:11" s="50" customFormat="1" ht="17.25" customHeight="1" x14ac:dyDescent="0.25">
      <c r="A58" s="82">
        <v>52</v>
      </c>
      <c r="B58" s="83" t="s">
        <v>28</v>
      </c>
      <c r="C58" s="84">
        <v>49009</v>
      </c>
      <c r="D58" s="85" t="s">
        <v>99</v>
      </c>
      <c r="E58" s="82">
        <v>1</v>
      </c>
      <c r="G58" s="200" t="s">
        <v>99</v>
      </c>
      <c r="H58" s="201"/>
      <c r="I58" s="201"/>
      <c r="J58" s="202"/>
    </row>
    <row r="59" spans="1:11" s="72" customFormat="1" x14ac:dyDescent="0.25">
      <c r="A59" s="192" t="s">
        <v>95</v>
      </c>
      <c r="B59" s="193"/>
      <c r="C59" s="193"/>
      <c r="D59" s="193"/>
      <c r="E59" s="194"/>
      <c r="G59" s="208" t="s">
        <v>195</v>
      </c>
      <c r="H59" s="209"/>
      <c r="I59" s="209"/>
      <c r="J59" s="209"/>
      <c r="K59" s="50"/>
    </row>
    <row r="60" spans="1:11" s="26" customFormat="1" x14ac:dyDescent="0.25">
      <c r="A60" s="77">
        <v>997</v>
      </c>
      <c r="B60" s="78" t="s">
        <v>33</v>
      </c>
      <c r="C60" s="79" t="s">
        <v>33</v>
      </c>
      <c r="D60" s="210" t="s">
        <v>87</v>
      </c>
      <c r="E60" s="81"/>
      <c r="G60" s="210" t="s">
        <v>196</v>
      </c>
      <c r="H60" s="211"/>
      <c r="I60" s="211"/>
      <c r="J60" s="212"/>
    </row>
    <row r="61" spans="1:11" s="26" customFormat="1" x14ac:dyDescent="0.25">
      <c r="A61" s="77">
        <v>998</v>
      </c>
      <c r="B61" s="78" t="s">
        <v>33</v>
      </c>
      <c r="C61" s="79" t="s">
        <v>33</v>
      </c>
      <c r="D61" s="80" t="s">
        <v>87</v>
      </c>
      <c r="E61" s="81"/>
      <c r="G61" s="213" t="s">
        <v>196</v>
      </c>
      <c r="H61" s="211"/>
      <c r="I61" s="211"/>
      <c r="J61" s="212"/>
    </row>
    <row r="62" spans="1:11" s="26" customFormat="1" x14ac:dyDescent="0.25">
      <c r="A62" s="77">
        <v>999</v>
      </c>
      <c r="B62" s="78" t="s">
        <v>33</v>
      </c>
      <c r="C62" s="79" t="s">
        <v>33</v>
      </c>
      <c r="D62" s="80" t="s">
        <v>87</v>
      </c>
      <c r="E62" s="81"/>
      <c r="G62" s="213" t="s">
        <v>196</v>
      </c>
      <c r="H62" s="211"/>
      <c r="I62" s="211"/>
      <c r="J62" s="212"/>
    </row>
    <row r="63" spans="1:11" s="72" customFormat="1" x14ac:dyDescent="0.25">
      <c r="A63" s="192" t="s">
        <v>92</v>
      </c>
      <c r="B63" s="193"/>
      <c r="C63" s="193"/>
      <c r="D63" s="193"/>
      <c r="E63" s="194"/>
      <c r="G63" s="192" t="s">
        <v>182</v>
      </c>
      <c r="H63" s="193"/>
      <c r="I63" s="193"/>
      <c r="J63" s="194"/>
      <c r="K63" s="26"/>
    </row>
    <row r="64" spans="1:11" s="72" customFormat="1" x14ac:dyDescent="0.25">
      <c r="A64" s="58">
        <v>53</v>
      </c>
      <c r="B64" s="73" t="s">
        <v>79</v>
      </c>
      <c r="C64" s="74">
        <v>19101</v>
      </c>
      <c r="D64" s="75" t="s">
        <v>93</v>
      </c>
      <c r="E64" s="76"/>
      <c r="G64" s="197" t="s">
        <v>188</v>
      </c>
      <c r="H64" s="198"/>
      <c r="I64" s="198"/>
      <c r="J64" s="199"/>
    </row>
    <row r="65" spans="1:10" s="72" customFormat="1" x14ac:dyDescent="0.25">
      <c r="A65" s="58">
        <v>54</v>
      </c>
      <c r="B65" s="73" t="s">
        <v>79</v>
      </c>
      <c r="C65" s="74">
        <v>19102</v>
      </c>
      <c r="D65" s="75" t="s">
        <v>93</v>
      </c>
      <c r="E65" s="76"/>
      <c r="G65" s="197" t="s">
        <v>188</v>
      </c>
      <c r="H65" s="198"/>
      <c r="I65" s="198"/>
      <c r="J65" s="199"/>
    </row>
    <row r="66" spans="1:10" s="72" customFormat="1" x14ac:dyDescent="0.25">
      <c r="A66" s="58">
        <v>55</v>
      </c>
      <c r="B66" s="73" t="s">
        <v>79</v>
      </c>
      <c r="C66" s="74">
        <v>19103</v>
      </c>
      <c r="D66" s="75" t="s">
        <v>93</v>
      </c>
      <c r="E66" s="76"/>
      <c r="G66" s="197" t="s">
        <v>188</v>
      </c>
      <c r="H66" s="198"/>
      <c r="I66" s="198"/>
      <c r="J66" s="199"/>
    </row>
    <row r="67" spans="1:10" s="72" customFormat="1" x14ac:dyDescent="0.25">
      <c r="A67" s="58">
        <v>56</v>
      </c>
      <c r="B67" s="73" t="s">
        <v>79</v>
      </c>
      <c r="C67" s="74">
        <v>19104</v>
      </c>
      <c r="D67" s="75" t="s">
        <v>93</v>
      </c>
      <c r="E67" s="76"/>
      <c r="G67" s="197" t="s">
        <v>188</v>
      </c>
      <c r="H67" s="198"/>
      <c r="I67" s="198"/>
      <c r="J67" s="199"/>
    </row>
    <row r="68" spans="1:10" s="72" customFormat="1" x14ac:dyDescent="0.25">
      <c r="A68" s="58">
        <v>57</v>
      </c>
      <c r="B68" s="73" t="s">
        <v>79</v>
      </c>
      <c r="C68" s="74">
        <v>19105</v>
      </c>
      <c r="D68" s="75" t="s">
        <v>93</v>
      </c>
      <c r="E68" s="76"/>
      <c r="G68" s="197" t="s">
        <v>188</v>
      </c>
      <c r="H68" s="198"/>
      <c r="I68" s="198"/>
      <c r="J68" s="199"/>
    </row>
    <row r="69" spans="1:10" s="72" customFormat="1" x14ac:dyDescent="0.25">
      <c r="A69" s="58">
        <v>58</v>
      </c>
      <c r="B69" s="73" t="s">
        <v>79</v>
      </c>
      <c r="C69" s="74">
        <v>39101</v>
      </c>
      <c r="D69" s="75" t="s">
        <v>94</v>
      </c>
      <c r="E69" s="76"/>
      <c r="G69" s="197" t="s">
        <v>187</v>
      </c>
      <c r="H69" s="198"/>
      <c r="I69" s="198"/>
      <c r="J69" s="199"/>
    </row>
    <row r="70" spans="1:10" s="72" customFormat="1" x14ac:dyDescent="0.25">
      <c r="A70" s="58">
        <v>59</v>
      </c>
      <c r="B70" s="73" t="s">
        <v>79</v>
      </c>
      <c r="C70" s="74">
        <v>39102</v>
      </c>
      <c r="D70" s="75" t="s">
        <v>94</v>
      </c>
      <c r="E70" s="76"/>
      <c r="G70" s="197" t="s">
        <v>187</v>
      </c>
      <c r="H70" s="198"/>
      <c r="I70" s="198"/>
      <c r="J70" s="199"/>
    </row>
    <row r="71" spans="1:10" s="72" customFormat="1" x14ac:dyDescent="0.25">
      <c r="A71" s="58">
        <v>60</v>
      </c>
      <c r="B71" s="73" t="s">
        <v>79</v>
      </c>
      <c r="C71" s="74">
        <v>39103</v>
      </c>
      <c r="D71" s="75" t="s">
        <v>94</v>
      </c>
      <c r="E71" s="76"/>
      <c r="G71" s="197" t="s">
        <v>187</v>
      </c>
      <c r="H71" s="198"/>
      <c r="I71" s="198"/>
      <c r="J71" s="199"/>
    </row>
    <row r="72" spans="1:10" s="72" customFormat="1" x14ac:dyDescent="0.25">
      <c r="A72" s="58">
        <v>61</v>
      </c>
      <c r="B72" s="73" t="s">
        <v>79</v>
      </c>
      <c r="C72" s="74">
        <v>39104</v>
      </c>
      <c r="D72" s="75" t="s">
        <v>94</v>
      </c>
      <c r="E72" s="76"/>
      <c r="G72" s="197" t="s">
        <v>187</v>
      </c>
      <c r="H72" s="198"/>
      <c r="I72" s="198"/>
      <c r="J72" s="199"/>
    </row>
    <row r="73" spans="1:10" s="72" customFormat="1" x14ac:dyDescent="0.25">
      <c r="A73" s="58">
        <v>62</v>
      </c>
      <c r="B73" s="73" t="s">
        <v>79</v>
      </c>
      <c r="C73" s="74">
        <v>39105</v>
      </c>
      <c r="D73" s="75" t="s">
        <v>94</v>
      </c>
      <c r="E73" s="76"/>
      <c r="G73" s="197" t="s">
        <v>187</v>
      </c>
      <c r="H73" s="198"/>
      <c r="I73" s="198"/>
      <c r="J73" s="199"/>
    </row>
    <row r="74" spans="1:10" s="72" customFormat="1" ht="15" customHeight="1" x14ac:dyDescent="0.25">
      <c r="A74" s="192" t="s">
        <v>96</v>
      </c>
      <c r="B74" s="193"/>
      <c r="C74" s="193"/>
      <c r="D74" s="193"/>
      <c r="E74" s="194"/>
      <c r="G74" s="192" t="s">
        <v>191</v>
      </c>
      <c r="H74" s="193"/>
      <c r="I74" s="193"/>
      <c r="J74" s="193"/>
    </row>
    <row r="75" spans="1:10" s="50" customFormat="1" x14ac:dyDescent="0.25">
      <c r="A75" s="54">
        <v>63</v>
      </c>
      <c r="B75" s="59" t="s">
        <v>33</v>
      </c>
      <c r="C75" s="56">
        <v>9801</v>
      </c>
      <c r="D75" s="57" t="s">
        <v>34</v>
      </c>
      <c r="E75" s="58">
        <v>12</v>
      </c>
      <c r="G75" s="197" t="s">
        <v>189</v>
      </c>
      <c r="H75" s="198"/>
      <c r="I75" s="198"/>
      <c r="J75" s="199"/>
    </row>
    <row r="76" spans="1:10" s="50" customFormat="1" ht="15" customHeight="1" x14ac:dyDescent="0.25">
      <c r="A76" s="54">
        <v>64</v>
      </c>
      <c r="B76" s="59" t="s">
        <v>33</v>
      </c>
      <c r="C76" s="56">
        <v>9802</v>
      </c>
      <c r="D76" s="57" t="s">
        <v>53</v>
      </c>
      <c r="E76" s="58">
        <v>8</v>
      </c>
      <c r="G76" s="197" t="s">
        <v>190</v>
      </c>
      <c r="H76" s="198"/>
      <c r="I76" s="198"/>
      <c r="J76" s="199"/>
    </row>
    <row r="77" spans="1:10" s="50" customFormat="1" ht="15" customHeight="1" x14ac:dyDescent="0.25">
      <c r="A77" s="35"/>
      <c r="B77" s="38"/>
      <c r="C77" s="38"/>
      <c r="D77" s="38"/>
      <c r="E77" s="35"/>
    </row>
    <row r="78" spans="1:10" s="50" customFormat="1" ht="15" customHeight="1" x14ac:dyDescent="0.25">
      <c r="A78" s="35"/>
      <c r="B78" s="38"/>
      <c r="C78" s="38"/>
      <c r="D78" s="38"/>
      <c r="E78" s="35"/>
    </row>
    <row r="79" spans="1:10" s="50" customFormat="1" ht="15" customHeight="1" x14ac:dyDescent="0.25">
      <c r="A79" s="35"/>
      <c r="B79" s="38"/>
      <c r="C79" s="38"/>
      <c r="D79" s="38"/>
      <c r="E79" s="35"/>
    </row>
    <row r="80" spans="1:10" s="40" customFormat="1" ht="15" customHeight="1" x14ac:dyDescent="0.25">
      <c r="A80" s="35"/>
      <c r="B80" s="36"/>
      <c r="C80" s="37"/>
      <c r="D80" s="38"/>
      <c r="E80" s="35"/>
    </row>
    <row r="81" spans="1:5" s="40" customFormat="1" ht="15" customHeight="1" x14ac:dyDescent="0.25">
      <c r="A81" s="35"/>
      <c r="B81" s="36"/>
      <c r="C81" s="37"/>
      <c r="D81" s="38"/>
      <c r="E81" s="35"/>
    </row>
    <row r="82" spans="1:5" s="40" customFormat="1" ht="15" customHeight="1" x14ac:dyDescent="0.25">
      <c r="A82" s="35"/>
      <c r="B82" s="36"/>
      <c r="C82" s="37"/>
      <c r="D82" s="38"/>
      <c r="E82" s="35"/>
    </row>
    <row r="83" spans="1:5" s="40" customFormat="1" ht="15" customHeight="1" x14ac:dyDescent="0.25">
      <c r="A83" s="35"/>
      <c r="B83" s="36"/>
      <c r="C83" s="37"/>
      <c r="D83" s="38"/>
      <c r="E83" s="35"/>
    </row>
    <row r="84" spans="1:5" s="40" customFormat="1" ht="15" customHeight="1" x14ac:dyDescent="0.25">
      <c r="A84" s="35"/>
      <c r="B84" s="36"/>
      <c r="C84" s="37"/>
      <c r="D84" s="38"/>
      <c r="E84" s="35"/>
    </row>
    <row r="85" spans="1:5" s="40" customFormat="1" ht="15" customHeight="1" x14ac:dyDescent="0.25">
      <c r="A85" s="35"/>
      <c r="B85" s="36"/>
      <c r="C85" s="37"/>
      <c r="D85" s="38"/>
      <c r="E85" s="35"/>
    </row>
    <row r="86" spans="1:5" s="40" customFormat="1" ht="15" customHeight="1" x14ac:dyDescent="0.25">
      <c r="A86" s="35"/>
      <c r="B86" s="36"/>
      <c r="C86" s="37"/>
      <c r="D86" s="38"/>
      <c r="E86" s="35"/>
    </row>
    <row r="87" spans="1:5" s="40" customFormat="1" ht="15" customHeight="1" x14ac:dyDescent="0.25">
      <c r="A87" s="35"/>
      <c r="B87" s="36"/>
      <c r="C87" s="37"/>
      <c r="D87" s="38"/>
      <c r="E87" s="35"/>
    </row>
    <row r="88" spans="1:5" s="40" customFormat="1" ht="15" customHeight="1" x14ac:dyDescent="0.25">
      <c r="A88" s="35"/>
      <c r="B88" s="36"/>
      <c r="C88" s="37"/>
      <c r="D88" s="38"/>
      <c r="E88" s="35"/>
    </row>
    <row r="89" spans="1:5" s="40" customFormat="1" ht="15" customHeight="1" x14ac:dyDescent="0.25">
      <c r="A89" s="35"/>
      <c r="B89" s="36"/>
      <c r="C89" s="37"/>
      <c r="D89" s="38"/>
      <c r="E89" s="35"/>
    </row>
    <row r="90" spans="1:5" s="40" customFormat="1" ht="15" customHeight="1" x14ac:dyDescent="0.25">
      <c r="A90" s="35"/>
      <c r="B90" s="36"/>
      <c r="C90" s="37"/>
      <c r="D90" s="38"/>
      <c r="E90" s="35"/>
    </row>
    <row r="91" spans="1:5" s="40" customFormat="1" ht="15" customHeight="1" x14ac:dyDescent="0.25">
      <c r="A91" s="35"/>
      <c r="B91" s="36"/>
      <c r="C91" s="37"/>
      <c r="D91" s="38"/>
      <c r="E91" s="35"/>
    </row>
    <row r="92" spans="1:5" s="40" customFormat="1" ht="15" customHeight="1" x14ac:dyDescent="0.25">
      <c r="A92" s="35"/>
      <c r="B92" s="36"/>
      <c r="C92" s="37"/>
      <c r="D92" s="38"/>
      <c r="E92" s="35"/>
    </row>
    <row r="93" spans="1:5" s="40" customFormat="1" ht="15" customHeight="1" x14ac:dyDescent="0.25">
      <c r="A93" s="35"/>
      <c r="B93" s="36"/>
      <c r="C93" s="37"/>
      <c r="D93" s="38"/>
      <c r="E93" s="35"/>
    </row>
    <row r="94" spans="1:5" s="40" customFormat="1" ht="15" customHeight="1" x14ac:dyDescent="0.25">
      <c r="A94" s="35"/>
      <c r="B94" s="36"/>
      <c r="C94" s="37"/>
      <c r="D94" s="38"/>
      <c r="E94" s="35"/>
    </row>
    <row r="95" spans="1:5" s="40" customFormat="1" ht="15" customHeight="1" x14ac:dyDescent="0.25">
      <c r="A95" s="35"/>
      <c r="B95" s="36"/>
      <c r="C95" s="37"/>
      <c r="D95" s="38"/>
      <c r="E95" s="35"/>
    </row>
    <row r="96" spans="1:5" s="40" customFormat="1" ht="15" customHeight="1" x14ac:dyDescent="0.25">
      <c r="A96" s="35"/>
      <c r="B96" s="36"/>
      <c r="C96" s="37"/>
      <c r="D96" s="38"/>
      <c r="E96" s="35"/>
    </row>
    <row r="97" spans="1:5" s="40" customFormat="1" ht="15" customHeight="1" x14ac:dyDescent="0.25">
      <c r="A97" s="35"/>
      <c r="B97" s="36"/>
      <c r="C97" s="37"/>
      <c r="D97" s="38"/>
      <c r="E97" s="35"/>
    </row>
    <row r="98" spans="1:5" s="40" customFormat="1" ht="15" customHeight="1" x14ac:dyDescent="0.25">
      <c r="A98" s="35"/>
      <c r="B98" s="36"/>
      <c r="C98" s="37"/>
      <c r="D98" s="38"/>
      <c r="E98" s="35"/>
    </row>
    <row r="99" spans="1:5" s="40" customFormat="1" ht="15" customHeight="1" x14ac:dyDescent="0.25">
      <c r="A99" s="35"/>
      <c r="B99" s="36"/>
      <c r="C99" s="37"/>
      <c r="D99" s="38"/>
      <c r="E99" s="35"/>
    </row>
    <row r="100" spans="1:5" s="40" customFormat="1" ht="15" customHeight="1" x14ac:dyDescent="0.25">
      <c r="A100" s="35"/>
      <c r="B100" s="36"/>
      <c r="C100" s="37"/>
      <c r="D100" s="38"/>
      <c r="E100" s="35"/>
    </row>
    <row r="101" spans="1:5" s="40" customFormat="1" ht="15" customHeight="1" x14ac:dyDescent="0.25">
      <c r="A101" s="35"/>
      <c r="B101" s="36"/>
      <c r="C101" s="37"/>
      <c r="D101" s="38"/>
      <c r="E101" s="35"/>
    </row>
    <row r="102" spans="1:5" s="40" customFormat="1" ht="15" customHeight="1" x14ac:dyDescent="0.25">
      <c r="A102" s="38"/>
      <c r="B102" s="38"/>
      <c r="C102" s="38"/>
      <c r="D102" s="38"/>
      <c r="E102" s="38"/>
    </row>
    <row r="103" spans="1:5" s="40" customFormat="1" ht="15" customHeight="1" x14ac:dyDescent="0.25">
      <c r="A103" s="39"/>
      <c r="B103" s="39"/>
      <c r="C103" s="39"/>
      <c r="D103" s="39"/>
      <c r="E103" s="39"/>
    </row>
    <row r="104" spans="1:5" s="40" customFormat="1" ht="15" customHeight="1" x14ac:dyDescent="0.25">
      <c r="A104" s="35"/>
      <c r="B104" s="36"/>
      <c r="C104" s="37"/>
      <c r="D104" s="38"/>
      <c r="E104" s="35"/>
    </row>
    <row r="105" spans="1:5" s="40" customFormat="1" ht="15" customHeight="1" x14ac:dyDescent="0.25">
      <c r="A105" s="35"/>
      <c r="B105" s="36"/>
      <c r="C105" s="37"/>
      <c r="D105" s="38"/>
      <c r="E105" s="35"/>
    </row>
    <row r="106" spans="1:5" s="40" customFormat="1" ht="15" customHeight="1" x14ac:dyDescent="0.25">
      <c r="A106" s="35"/>
      <c r="B106" s="36"/>
      <c r="C106" s="37"/>
      <c r="D106" s="38"/>
      <c r="E106" s="35"/>
    </row>
    <row r="107" spans="1:5" s="40" customFormat="1" ht="15" customHeight="1" x14ac:dyDescent="0.25">
      <c r="A107" s="35"/>
      <c r="B107" s="36"/>
      <c r="C107" s="37"/>
      <c r="D107" s="38"/>
      <c r="E107" s="35"/>
    </row>
    <row r="108" spans="1:5" s="40" customFormat="1" ht="15" customHeight="1" x14ac:dyDescent="0.25">
      <c r="A108" s="35"/>
      <c r="B108" s="36"/>
      <c r="C108" s="37"/>
      <c r="D108" s="38"/>
      <c r="E108" s="35"/>
    </row>
    <row r="109" spans="1:5" s="40" customFormat="1" ht="15" customHeight="1" x14ac:dyDescent="0.25">
      <c r="A109" s="35"/>
      <c r="B109" s="36"/>
      <c r="C109" s="37"/>
      <c r="D109" s="38"/>
      <c r="E109" s="35"/>
    </row>
    <row r="110" spans="1:5" s="40" customFormat="1" ht="15" customHeight="1" x14ac:dyDescent="0.25">
      <c r="A110" s="35"/>
      <c r="B110" s="36"/>
      <c r="C110" s="37"/>
      <c r="D110" s="38"/>
      <c r="E110" s="35"/>
    </row>
    <row r="111" spans="1:5" s="40" customFormat="1" ht="15" customHeight="1" x14ac:dyDescent="0.25">
      <c r="A111" s="35"/>
      <c r="B111" s="36"/>
      <c r="C111" s="37"/>
      <c r="D111" s="38"/>
      <c r="E111" s="35"/>
    </row>
    <row r="112" spans="1:5" s="40" customFormat="1" ht="15" customHeight="1" x14ac:dyDescent="0.25">
      <c r="A112" s="35"/>
      <c r="B112" s="36"/>
      <c r="C112" s="37"/>
      <c r="D112" s="38"/>
      <c r="E112" s="35"/>
    </row>
    <row r="113" spans="1:5" s="40" customFormat="1" ht="15" customHeight="1" x14ac:dyDescent="0.25">
      <c r="A113" s="35"/>
      <c r="B113" s="36"/>
      <c r="C113" s="37"/>
      <c r="D113" s="38"/>
      <c r="E113" s="35"/>
    </row>
    <row r="114" spans="1:5" s="40" customFormat="1" ht="15" customHeight="1" x14ac:dyDescent="0.25">
      <c r="A114" s="35"/>
      <c r="B114" s="36"/>
      <c r="C114" s="37"/>
      <c r="D114" s="38"/>
      <c r="E114" s="35"/>
    </row>
    <row r="115" spans="1:5" s="40" customFormat="1" ht="15" customHeight="1" x14ac:dyDescent="0.25">
      <c r="A115" s="35"/>
      <c r="B115" s="36"/>
      <c r="C115" s="37"/>
      <c r="D115" s="38"/>
      <c r="E115" s="35"/>
    </row>
    <row r="116" spans="1:5" s="40" customFormat="1" ht="15" customHeight="1" x14ac:dyDescent="0.25">
      <c r="A116" s="35"/>
      <c r="B116" s="36"/>
      <c r="C116" s="37"/>
      <c r="D116" s="38"/>
      <c r="E116" s="35"/>
    </row>
    <row r="117" spans="1:5" s="40" customFormat="1" ht="15" customHeight="1" x14ac:dyDescent="0.25">
      <c r="A117" s="35"/>
      <c r="B117" s="36"/>
      <c r="C117" s="37"/>
      <c r="D117" s="38"/>
      <c r="E117" s="35"/>
    </row>
    <row r="118" spans="1:5" s="40" customFormat="1" ht="15" customHeight="1" x14ac:dyDescent="0.25">
      <c r="A118" s="35"/>
      <c r="B118" s="36"/>
      <c r="C118" s="37"/>
      <c r="D118" s="38"/>
      <c r="E118" s="35"/>
    </row>
    <row r="119" spans="1:5" s="40" customFormat="1" ht="15" customHeight="1" x14ac:dyDescent="0.25">
      <c r="A119" s="35"/>
      <c r="B119" s="36"/>
      <c r="C119" s="37"/>
      <c r="D119" s="38"/>
      <c r="E119" s="35"/>
    </row>
    <row r="120" spans="1:5" s="40" customFormat="1" ht="15" customHeight="1" x14ac:dyDescent="0.25">
      <c r="A120" s="35"/>
      <c r="B120" s="36"/>
      <c r="C120" s="37"/>
      <c r="D120" s="38"/>
      <c r="E120" s="35"/>
    </row>
    <row r="121" spans="1:5" s="40" customFormat="1" ht="15" customHeight="1" x14ac:dyDescent="0.25">
      <c r="A121" s="35"/>
      <c r="B121" s="36"/>
      <c r="C121" s="37"/>
      <c r="D121" s="38"/>
      <c r="E121" s="35"/>
    </row>
    <row r="122" spans="1:5" s="40" customFormat="1" ht="15" customHeight="1" x14ac:dyDescent="0.25">
      <c r="A122" s="35"/>
      <c r="B122" s="36"/>
      <c r="C122" s="37"/>
      <c r="D122" s="38"/>
      <c r="E122" s="35"/>
    </row>
    <row r="123" spans="1:5" s="40" customFormat="1" ht="15" customHeight="1" x14ac:dyDescent="0.25">
      <c r="A123" s="35"/>
      <c r="B123" s="36"/>
      <c r="C123" s="37"/>
      <c r="D123" s="38"/>
      <c r="E123" s="35"/>
    </row>
    <row r="124" spans="1:5" s="40" customFormat="1" ht="15" customHeight="1" x14ac:dyDescent="0.25">
      <c r="A124" s="35"/>
      <c r="B124" s="36"/>
      <c r="C124" s="37"/>
      <c r="D124" s="38"/>
      <c r="E124" s="35"/>
    </row>
    <row r="125" spans="1:5" s="40" customFormat="1" ht="15" customHeight="1" x14ac:dyDescent="0.25">
      <c r="A125" s="35"/>
      <c r="B125" s="36"/>
      <c r="C125" s="37"/>
      <c r="D125" s="38"/>
      <c r="E125" s="35"/>
    </row>
    <row r="126" spans="1:5" s="40" customFormat="1" ht="15" customHeight="1" x14ac:dyDescent="0.25">
      <c r="A126" s="35"/>
      <c r="B126" s="36"/>
      <c r="C126" s="37"/>
      <c r="D126" s="38"/>
      <c r="E126" s="35"/>
    </row>
    <row r="127" spans="1:5" s="40" customFormat="1" ht="15" customHeight="1" x14ac:dyDescent="0.25">
      <c r="A127" s="35"/>
      <c r="B127" s="36"/>
      <c r="C127" s="37"/>
      <c r="D127" s="38"/>
      <c r="E127" s="35"/>
    </row>
    <row r="128" spans="1:5" s="40" customFormat="1" ht="15" customHeight="1" x14ac:dyDescent="0.25">
      <c r="A128" s="35"/>
      <c r="B128" s="36"/>
      <c r="C128" s="37"/>
      <c r="D128" s="38"/>
      <c r="E128" s="35"/>
    </row>
    <row r="129" spans="1:5" s="40" customFormat="1" ht="15" customHeight="1" x14ac:dyDescent="0.25">
      <c r="A129" s="35"/>
      <c r="B129" s="36"/>
      <c r="C129" s="37"/>
      <c r="D129" s="38"/>
      <c r="E129" s="35"/>
    </row>
    <row r="130" spans="1:5" s="40" customFormat="1" ht="15" customHeight="1" x14ac:dyDescent="0.25">
      <c r="A130" s="35"/>
      <c r="B130" s="36"/>
      <c r="C130" s="37"/>
      <c r="D130" s="38"/>
      <c r="E130" s="35"/>
    </row>
    <row r="131" spans="1:5" s="40" customFormat="1" ht="15" customHeight="1" x14ac:dyDescent="0.25">
      <c r="A131" s="35"/>
      <c r="B131" s="36"/>
      <c r="C131" s="37"/>
      <c r="D131" s="38"/>
      <c r="E131" s="35"/>
    </row>
    <row r="132" spans="1:5" s="40" customFormat="1" ht="15" customHeight="1" x14ac:dyDescent="0.25">
      <c r="A132" s="35"/>
      <c r="B132" s="36"/>
      <c r="C132" s="37"/>
      <c r="D132" s="38"/>
      <c r="E132" s="35"/>
    </row>
    <row r="133" spans="1:5" s="40" customFormat="1" ht="15" customHeight="1" x14ac:dyDescent="0.25">
      <c r="A133" s="35"/>
      <c r="B133" s="36"/>
      <c r="C133" s="37"/>
      <c r="D133" s="38"/>
      <c r="E133" s="35"/>
    </row>
    <row r="134" spans="1:5" s="40" customFormat="1" ht="15" customHeight="1" x14ac:dyDescent="0.25">
      <c r="A134" s="35"/>
      <c r="B134" s="36"/>
      <c r="C134" s="37"/>
      <c r="D134" s="38"/>
      <c r="E134" s="35"/>
    </row>
    <row r="135" spans="1:5" s="40" customFormat="1" ht="15" customHeight="1" x14ac:dyDescent="0.25">
      <c r="A135" s="35"/>
      <c r="B135" s="36"/>
      <c r="C135" s="37"/>
      <c r="D135" s="38"/>
      <c r="E135" s="35"/>
    </row>
    <row r="136" spans="1:5" s="40" customFormat="1" ht="15" customHeight="1" x14ac:dyDescent="0.25">
      <c r="A136" s="35"/>
      <c r="B136" s="36"/>
      <c r="C136" s="37"/>
      <c r="D136" s="38"/>
      <c r="E136" s="35"/>
    </row>
    <row r="137" spans="1:5" s="40" customFormat="1" ht="15" customHeight="1" x14ac:dyDescent="0.25">
      <c r="A137" s="35"/>
      <c r="B137" s="36"/>
      <c r="C137" s="37"/>
      <c r="D137" s="38"/>
      <c r="E137" s="35"/>
    </row>
    <row r="138" spans="1:5" s="40" customFormat="1" ht="15" customHeight="1" x14ac:dyDescent="0.25">
      <c r="A138" s="35"/>
      <c r="B138" s="36"/>
      <c r="C138" s="37"/>
      <c r="D138" s="38"/>
      <c r="E138" s="35"/>
    </row>
    <row r="139" spans="1:5" s="40" customFormat="1" ht="15" customHeight="1" x14ac:dyDescent="0.25">
      <c r="A139" s="35"/>
      <c r="B139" s="36"/>
      <c r="C139" s="37"/>
      <c r="D139" s="38"/>
      <c r="E139" s="35"/>
    </row>
    <row r="140" spans="1:5" s="40" customFormat="1" ht="15" customHeight="1" x14ac:dyDescent="0.25">
      <c r="A140" s="35"/>
      <c r="B140" s="36"/>
      <c r="C140" s="37"/>
      <c r="D140" s="38"/>
      <c r="E140" s="35"/>
    </row>
    <row r="141" spans="1:5" s="40" customFormat="1" ht="15" customHeight="1" x14ac:dyDescent="0.25">
      <c r="A141" s="35"/>
      <c r="B141" s="36"/>
      <c r="C141" s="37"/>
      <c r="D141" s="38"/>
      <c r="E141" s="35"/>
    </row>
    <row r="142" spans="1:5" s="40" customFormat="1" ht="15" customHeight="1" x14ac:dyDescent="0.25">
      <c r="A142" s="35"/>
      <c r="B142" s="36"/>
      <c r="C142" s="37"/>
      <c r="D142" s="38"/>
      <c r="E142" s="35"/>
    </row>
    <row r="143" spans="1:5" s="40" customFormat="1" ht="15" customHeight="1" x14ac:dyDescent="0.25">
      <c r="A143" s="35"/>
      <c r="B143" s="36"/>
      <c r="C143" s="37"/>
      <c r="D143" s="38"/>
      <c r="E143" s="35"/>
    </row>
    <row r="144" spans="1:5" s="40" customFormat="1" ht="15" customHeight="1" x14ac:dyDescent="0.25">
      <c r="A144" s="35"/>
      <c r="B144" s="36"/>
      <c r="C144" s="37"/>
      <c r="D144" s="38"/>
      <c r="E144" s="35"/>
    </row>
    <row r="145" spans="1:5" s="40" customFormat="1" ht="15" customHeight="1" x14ac:dyDescent="0.25">
      <c r="A145" s="35"/>
      <c r="B145" s="36"/>
      <c r="C145" s="37"/>
      <c r="D145" s="38"/>
      <c r="E145" s="35"/>
    </row>
    <row r="146" spans="1:5" s="40" customFormat="1" ht="15" customHeight="1" x14ac:dyDescent="0.25">
      <c r="A146" s="35"/>
      <c r="B146" s="36"/>
      <c r="C146" s="37"/>
      <c r="D146" s="38"/>
      <c r="E146" s="35"/>
    </row>
    <row r="147" spans="1:5" s="40" customFormat="1" ht="15" customHeight="1" x14ac:dyDescent="0.25">
      <c r="A147" s="35"/>
      <c r="B147" s="36"/>
      <c r="C147" s="37"/>
      <c r="D147" s="38"/>
      <c r="E147" s="35"/>
    </row>
    <row r="148" spans="1:5" s="40" customFormat="1" ht="15" customHeight="1" x14ac:dyDescent="0.25">
      <c r="A148" s="35"/>
      <c r="B148" s="36"/>
      <c r="C148" s="37"/>
      <c r="D148" s="38"/>
      <c r="E148" s="35"/>
    </row>
    <row r="149" spans="1:5" s="40" customFormat="1" ht="15" customHeight="1" x14ac:dyDescent="0.25">
      <c r="A149" s="35"/>
      <c r="B149" s="36"/>
      <c r="C149" s="37"/>
      <c r="D149" s="38"/>
      <c r="E149" s="35"/>
    </row>
    <row r="150" spans="1:5" s="40" customFormat="1" ht="15" customHeight="1" x14ac:dyDescent="0.25">
      <c r="A150" s="35"/>
      <c r="B150" s="36"/>
      <c r="C150" s="37"/>
      <c r="D150" s="38"/>
      <c r="E150" s="35"/>
    </row>
    <row r="151" spans="1:5" s="40" customFormat="1" ht="15" customHeight="1" x14ac:dyDescent="0.25">
      <c r="A151" s="35"/>
      <c r="B151" s="36"/>
      <c r="C151" s="37"/>
      <c r="D151" s="38"/>
      <c r="E151" s="35"/>
    </row>
    <row r="152" spans="1:5" s="40" customFormat="1" ht="15" customHeight="1" x14ac:dyDescent="0.25">
      <c r="A152" s="35"/>
      <c r="B152" s="36"/>
      <c r="C152" s="37"/>
      <c r="D152" s="38"/>
      <c r="E152" s="35"/>
    </row>
    <row r="153" spans="1:5" s="40" customFormat="1" ht="15" customHeight="1" x14ac:dyDescent="0.25">
      <c r="A153" s="35"/>
      <c r="B153" s="36"/>
      <c r="C153" s="37"/>
      <c r="D153" s="38"/>
      <c r="E153" s="35"/>
    </row>
    <row r="154" spans="1:5" s="40" customFormat="1" ht="15" customHeight="1" x14ac:dyDescent="0.25">
      <c r="A154" s="35"/>
      <c r="B154" s="36"/>
      <c r="C154" s="37"/>
      <c r="D154" s="38"/>
      <c r="E154" s="35"/>
    </row>
    <row r="155" spans="1:5" s="40" customFormat="1" ht="15" customHeight="1" x14ac:dyDescent="0.25">
      <c r="A155" s="35"/>
      <c r="B155" s="36"/>
      <c r="C155" s="37"/>
      <c r="D155" s="38"/>
      <c r="E155" s="35"/>
    </row>
    <row r="156" spans="1:5" s="40" customFormat="1" ht="15" customHeight="1" x14ac:dyDescent="0.25">
      <c r="A156" s="35"/>
      <c r="B156" s="36"/>
      <c r="C156" s="37"/>
      <c r="D156" s="38"/>
      <c r="E156" s="35"/>
    </row>
    <row r="157" spans="1:5" s="40" customFormat="1" ht="15" customHeight="1" x14ac:dyDescent="0.25">
      <c r="A157" s="35"/>
      <c r="B157" s="36"/>
      <c r="C157" s="37"/>
      <c r="D157" s="38"/>
      <c r="E157" s="35"/>
    </row>
    <row r="158" spans="1:5" s="40" customFormat="1" ht="15" customHeight="1" x14ac:dyDescent="0.25">
      <c r="A158" s="35"/>
      <c r="B158" s="36"/>
      <c r="C158" s="37"/>
      <c r="D158" s="38"/>
      <c r="E158" s="35"/>
    </row>
    <row r="159" spans="1:5" s="40" customFormat="1" ht="15" customHeight="1" x14ac:dyDescent="0.25">
      <c r="A159" s="35"/>
      <c r="B159" s="36"/>
      <c r="C159" s="37"/>
      <c r="D159" s="38"/>
      <c r="E159" s="35"/>
    </row>
    <row r="160" spans="1:5" s="40" customFormat="1" ht="15" customHeight="1" x14ac:dyDescent="0.25">
      <c r="A160" s="35"/>
      <c r="B160" s="36"/>
      <c r="C160" s="37"/>
      <c r="D160" s="38"/>
      <c r="E160" s="35"/>
    </row>
    <row r="161" spans="1:5" s="40" customFormat="1" ht="15" customHeight="1" x14ac:dyDescent="0.25">
      <c r="A161" s="35"/>
      <c r="B161" s="36"/>
      <c r="C161" s="37"/>
      <c r="D161" s="38"/>
      <c r="E161" s="35"/>
    </row>
    <row r="162" spans="1:5" s="40" customFormat="1" ht="15" customHeight="1" x14ac:dyDescent="0.25">
      <c r="A162" s="35"/>
      <c r="B162" s="36"/>
      <c r="C162" s="37"/>
      <c r="D162" s="38"/>
      <c r="E162" s="35"/>
    </row>
    <row r="163" spans="1:5" s="40" customFormat="1" ht="15" customHeight="1" x14ac:dyDescent="0.25">
      <c r="A163" s="35"/>
      <c r="B163" s="36"/>
      <c r="C163" s="37"/>
      <c r="D163" s="38"/>
      <c r="E163" s="35"/>
    </row>
    <row r="164" spans="1:5" s="40" customFormat="1" ht="15" customHeight="1" x14ac:dyDescent="0.25">
      <c r="A164" s="35"/>
      <c r="B164" s="36"/>
      <c r="C164" s="37"/>
      <c r="D164" s="38"/>
      <c r="E164" s="35"/>
    </row>
    <row r="165" spans="1:5" s="40" customFormat="1" ht="15" customHeight="1" x14ac:dyDescent="0.25">
      <c r="A165" s="35"/>
      <c r="B165" s="36"/>
      <c r="C165" s="37"/>
      <c r="D165" s="38"/>
      <c r="E165" s="35"/>
    </row>
    <row r="166" spans="1:5" s="40" customFormat="1" ht="15" customHeight="1" x14ac:dyDescent="0.25">
      <c r="A166" s="35"/>
      <c r="B166" s="36"/>
      <c r="C166" s="37"/>
      <c r="D166" s="38"/>
      <c r="E166" s="35"/>
    </row>
    <row r="167" spans="1:5" s="40" customFormat="1" ht="15" customHeight="1" x14ac:dyDescent="0.25">
      <c r="A167" s="35"/>
      <c r="B167" s="36"/>
      <c r="C167" s="37"/>
      <c r="D167" s="38"/>
      <c r="E167" s="35"/>
    </row>
    <row r="168" spans="1:5" s="40" customFormat="1" ht="15" customHeight="1" x14ac:dyDescent="0.25">
      <c r="A168" s="35"/>
      <c r="B168" s="36"/>
      <c r="C168" s="37"/>
      <c r="D168" s="38"/>
      <c r="E168" s="35"/>
    </row>
    <row r="169" spans="1:5" s="40" customFormat="1" ht="15" customHeight="1" x14ac:dyDescent="0.25">
      <c r="A169" s="35"/>
      <c r="B169" s="36"/>
      <c r="C169" s="37"/>
      <c r="D169" s="38"/>
      <c r="E169" s="35"/>
    </row>
    <row r="170" spans="1:5" s="40" customFormat="1" ht="15" customHeight="1" x14ac:dyDescent="0.25">
      <c r="A170" s="35"/>
      <c r="B170" s="36"/>
      <c r="C170" s="37"/>
      <c r="D170" s="38"/>
      <c r="E170" s="35"/>
    </row>
    <row r="171" spans="1:5" s="40" customFormat="1" ht="15" customHeight="1" x14ac:dyDescent="0.25">
      <c r="A171" s="35"/>
      <c r="B171" s="36"/>
      <c r="C171" s="37"/>
      <c r="D171" s="38"/>
      <c r="E171" s="35"/>
    </row>
    <row r="172" spans="1:5" s="40" customFormat="1" ht="15" customHeight="1" x14ac:dyDescent="0.25">
      <c r="A172" s="35"/>
      <c r="B172" s="36"/>
      <c r="C172" s="37"/>
      <c r="D172" s="38"/>
      <c r="E172" s="35"/>
    </row>
    <row r="173" spans="1:5" s="40" customFormat="1" ht="15" customHeight="1" x14ac:dyDescent="0.25">
      <c r="A173" s="35"/>
      <c r="B173" s="36"/>
      <c r="C173" s="37"/>
      <c r="D173" s="38"/>
      <c r="E173" s="35"/>
    </row>
    <row r="174" spans="1:5" s="40" customFormat="1" ht="15" customHeight="1" x14ac:dyDescent="0.25">
      <c r="A174" s="35"/>
      <c r="B174" s="36"/>
      <c r="C174" s="37"/>
      <c r="D174" s="38"/>
      <c r="E174" s="35"/>
    </row>
    <row r="175" spans="1:5" s="40" customFormat="1" ht="15" customHeight="1" x14ac:dyDescent="0.25">
      <c r="A175" s="35"/>
      <c r="B175" s="36"/>
      <c r="C175" s="37"/>
      <c r="D175" s="38"/>
      <c r="E175" s="35"/>
    </row>
    <row r="176" spans="1:5" s="40" customFormat="1" ht="15" customHeight="1" x14ac:dyDescent="0.25">
      <c r="A176" s="35"/>
      <c r="B176" s="36"/>
      <c r="C176" s="37"/>
      <c r="D176" s="38"/>
      <c r="E176" s="35"/>
    </row>
    <row r="177" spans="1:5" s="40" customFormat="1" ht="15" customHeight="1" x14ac:dyDescent="0.25">
      <c r="A177" s="35"/>
      <c r="B177" s="36"/>
      <c r="C177" s="37"/>
      <c r="D177" s="38"/>
      <c r="E177" s="35"/>
    </row>
    <row r="178" spans="1:5" s="40" customFormat="1" ht="15" customHeight="1" x14ac:dyDescent="0.25">
      <c r="A178" s="35"/>
      <c r="B178" s="36"/>
      <c r="C178" s="37"/>
      <c r="D178" s="38"/>
      <c r="E178" s="35"/>
    </row>
    <row r="179" spans="1:5" s="40" customFormat="1" ht="15" customHeight="1" x14ac:dyDescent="0.25">
      <c r="A179" s="35"/>
      <c r="B179" s="36"/>
      <c r="C179" s="37"/>
      <c r="D179" s="38"/>
      <c r="E179" s="35"/>
    </row>
    <row r="180" spans="1:5" s="40" customFormat="1" ht="15" customHeight="1" x14ac:dyDescent="0.25">
      <c r="A180" s="35"/>
      <c r="B180" s="36"/>
      <c r="C180" s="37"/>
      <c r="D180" s="38"/>
      <c r="E180" s="35"/>
    </row>
    <row r="181" spans="1:5" s="40" customFormat="1" ht="15" customHeight="1" x14ac:dyDescent="0.25">
      <c r="A181" s="35"/>
      <c r="B181" s="36"/>
      <c r="C181" s="37"/>
      <c r="D181" s="38"/>
      <c r="E181" s="35"/>
    </row>
    <row r="182" spans="1:5" s="40" customFormat="1" ht="15" customHeight="1" x14ac:dyDescent="0.25">
      <c r="A182" s="35"/>
      <c r="B182" s="36"/>
      <c r="C182" s="37"/>
      <c r="D182" s="38"/>
      <c r="E182" s="35"/>
    </row>
    <row r="183" spans="1:5" s="40" customFormat="1" ht="15" customHeight="1" x14ac:dyDescent="0.25">
      <c r="A183" s="35"/>
      <c r="B183" s="36"/>
      <c r="C183" s="37"/>
      <c r="D183" s="38"/>
      <c r="E183" s="35"/>
    </row>
    <row r="184" spans="1:5" s="40" customFormat="1" ht="15" customHeight="1" x14ac:dyDescent="0.25">
      <c r="A184" s="35"/>
      <c r="B184" s="36"/>
      <c r="C184" s="37"/>
      <c r="D184" s="38"/>
      <c r="E184" s="35"/>
    </row>
    <row r="185" spans="1:5" s="40" customFormat="1" ht="15" customHeight="1" x14ac:dyDescent="0.25">
      <c r="A185" s="35"/>
      <c r="B185" s="36"/>
      <c r="C185" s="37"/>
      <c r="D185" s="38"/>
      <c r="E185" s="35"/>
    </row>
    <row r="186" spans="1:5" s="40" customFormat="1" ht="15" customHeight="1" x14ac:dyDescent="0.25">
      <c r="A186" s="35"/>
      <c r="B186" s="36"/>
      <c r="C186" s="37"/>
      <c r="D186" s="38"/>
      <c r="E186" s="35"/>
    </row>
    <row r="187" spans="1:5" s="40" customFormat="1" ht="15" customHeight="1" x14ac:dyDescent="0.25">
      <c r="A187" s="35"/>
      <c r="B187" s="36"/>
      <c r="C187" s="37"/>
      <c r="D187" s="38"/>
      <c r="E187" s="35"/>
    </row>
    <row r="188" spans="1:5" s="40" customFormat="1" ht="15" customHeight="1" x14ac:dyDescent="0.25">
      <c r="A188" s="35"/>
      <c r="B188" s="36"/>
      <c r="C188" s="37"/>
      <c r="D188" s="38"/>
      <c r="E188" s="35"/>
    </row>
    <row r="189" spans="1:5" s="40" customFormat="1" ht="15" customHeight="1" x14ac:dyDescent="0.25">
      <c r="A189" s="35"/>
      <c r="B189" s="36"/>
      <c r="C189" s="37"/>
      <c r="D189" s="38"/>
      <c r="E189" s="35"/>
    </row>
    <row r="190" spans="1:5" s="40" customFormat="1" ht="15" customHeight="1" x14ac:dyDescent="0.25">
      <c r="A190" s="35"/>
      <c r="B190" s="36"/>
      <c r="C190" s="37"/>
      <c r="D190" s="38"/>
      <c r="E190" s="35"/>
    </row>
    <row r="191" spans="1:5" s="40" customFormat="1" ht="15" customHeight="1" x14ac:dyDescent="0.25">
      <c r="A191" s="35"/>
      <c r="B191" s="36"/>
      <c r="C191" s="37"/>
      <c r="D191" s="38"/>
      <c r="E191" s="35"/>
    </row>
    <row r="192" spans="1:5" s="40" customFormat="1" ht="15" customHeight="1" x14ac:dyDescent="0.25">
      <c r="A192" s="35"/>
      <c r="B192" s="36"/>
      <c r="C192" s="37"/>
      <c r="D192" s="38"/>
      <c r="E192" s="35"/>
    </row>
    <row r="193" spans="1:5" s="40" customFormat="1" ht="15" customHeight="1" x14ac:dyDescent="0.25">
      <c r="A193" s="35"/>
      <c r="B193" s="36"/>
      <c r="C193" s="37"/>
      <c r="D193" s="38"/>
      <c r="E193" s="35"/>
    </row>
    <row r="194" spans="1:5" s="40" customFormat="1" ht="15" customHeight="1" x14ac:dyDescent="0.25">
      <c r="A194" s="35"/>
      <c r="B194" s="36"/>
      <c r="C194" s="37"/>
      <c r="D194" s="38"/>
      <c r="E194" s="35"/>
    </row>
    <row r="195" spans="1:5" s="40" customFormat="1" ht="15" customHeight="1" x14ac:dyDescent="0.25">
      <c r="A195" s="35"/>
      <c r="B195" s="36"/>
      <c r="C195" s="37"/>
      <c r="D195" s="38"/>
      <c r="E195" s="35"/>
    </row>
    <row r="196" spans="1:5" s="40" customFormat="1" ht="15" customHeight="1" x14ac:dyDescent="0.25">
      <c r="A196" s="35"/>
      <c r="B196" s="36"/>
      <c r="C196" s="37"/>
      <c r="D196" s="38"/>
      <c r="E196" s="35"/>
    </row>
    <row r="197" spans="1:5" s="40" customFormat="1" ht="15" customHeight="1" x14ac:dyDescent="0.25">
      <c r="A197" s="35"/>
      <c r="B197" s="36"/>
      <c r="C197" s="37"/>
      <c r="D197" s="38"/>
      <c r="E197" s="35"/>
    </row>
    <row r="198" spans="1:5" s="40" customFormat="1" ht="15" customHeight="1" x14ac:dyDescent="0.25">
      <c r="A198" s="35"/>
      <c r="B198" s="36"/>
      <c r="C198" s="37"/>
      <c r="D198" s="38"/>
      <c r="E198" s="35"/>
    </row>
    <row r="199" spans="1:5" s="40" customFormat="1" ht="15" customHeight="1" x14ac:dyDescent="0.25">
      <c r="A199" s="35"/>
      <c r="B199" s="36"/>
      <c r="C199" s="37"/>
      <c r="D199" s="38"/>
      <c r="E199" s="35"/>
    </row>
    <row r="200" spans="1:5" s="40" customFormat="1" ht="15" customHeight="1" x14ac:dyDescent="0.25">
      <c r="A200" s="35"/>
      <c r="B200" s="36"/>
      <c r="C200" s="37"/>
      <c r="D200" s="38"/>
      <c r="E200" s="35"/>
    </row>
    <row r="201" spans="1:5" s="40" customFormat="1" ht="15" customHeight="1" x14ac:dyDescent="0.25">
      <c r="A201" s="35"/>
      <c r="B201" s="36"/>
      <c r="C201" s="37"/>
      <c r="D201" s="38"/>
      <c r="E201" s="35"/>
    </row>
    <row r="202" spans="1:5" s="40" customFormat="1" ht="15" customHeight="1" x14ac:dyDescent="0.25">
      <c r="A202" s="35"/>
      <c r="B202" s="36"/>
      <c r="C202" s="37"/>
      <c r="D202" s="38"/>
      <c r="E202" s="35"/>
    </row>
    <row r="203" spans="1:5" s="40" customFormat="1" ht="15" customHeight="1" x14ac:dyDescent="0.25">
      <c r="A203" s="35"/>
      <c r="B203" s="36"/>
      <c r="C203" s="37"/>
      <c r="D203" s="38"/>
      <c r="E203" s="35"/>
    </row>
    <row r="204" spans="1:5" s="40" customFormat="1" ht="15" customHeight="1" x14ac:dyDescent="0.25">
      <c r="A204" s="35"/>
      <c r="B204" s="36"/>
      <c r="C204" s="37"/>
      <c r="D204" s="38"/>
      <c r="E204" s="35"/>
    </row>
    <row r="205" spans="1:5" s="40" customFormat="1" ht="15" customHeight="1" x14ac:dyDescent="0.25">
      <c r="A205" s="35"/>
      <c r="B205" s="36"/>
      <c r="C205" s="37"/>
      <c r="D205" s="38"/>
      <c r="E205" s="35"/>
    </row>
    <row r="206" spans="1:5" s="40" customFormat="1" ht="15" customHeight="1" x14ac:dyDescent="0.25">
      <c r="A206" s="35"/>
      <c r="B206" s="36"/>
      <c r="C206" s="37"/>
      <c r="D206" s="38"/>
      <c r="E206" s="35"/>
    </row>
    <row r="207" spans="1:5" s="40" customFormat="1" ht="15" customHeight="1" x14ac:dyDescent="0.25">
      <c r="A207" s="35"/>
      <c r="B207" s="36"/>
      <c r="C207" s="37"/>
      <c r="D207" s="38"/>
      <c r="E207" s="35"/>
    </row>
    <row r="208" spans="1:5" s="40" customFormat="1" ht="15" customHeight="1" x14ac:dyDescent="0.25">
      <c r="A208" s="35"/>
      <c r="B208" s="36"/>
      <c r="C208" s="37"/>
      <c r="D208" s="38"/>
      <c r="E208" s="35"/>
    </row>
    <row r="209" spans="1:5" s="40" customFormat="1" ht="15" customHeight="1" x14ac:dyDescent="0.25">
      <c r="A209" s="35"/>
      <c r="B209" s="36"/>
      <c r="C209" s="37"/>
      <c r="D209" s="38"/>
      <c r="E209" s="35"/>
    </row>
    <row r="210" spans="1:5" s="40" customFormat="1" ht="15" customHeight="1" x14ac:dyDescent="0.25">
      <c r="A210" s="35"/>
      <c r="B210" s="36"/>
      <c r="C210" s="37"/>
      <c r="D210" s="38"/>
      <c r="E210" s="35"/>
    </row>
    <row r="211" spans="1:5" s="40" customFormat="1" ht="15" customHeight="1" x14ac:dyDescent="0.25">
      <c r="A211" s="35"/>
      <c r="B211" s="36"/>
      <c r="C211" s="37"/>
      <c r="D211" s="38"/>
      <c r="E211" s="35"/>
    </row>
    <row r="212" spans="1:5" s="40" customFormat="1" ht="15" customHeight="1" x14ac:dyDescent="0.25">
      <c r="A212" s="35"/>
      <c r="B212" s="36"/>
      <c r="C212" s="37"/>
      <c r="D212" s="38"/>
      <c r="E212" s="35"/>
    </row>
    <row r="213" spans="1:5" s="40" customFormat="1" ht="15" customHeight="1" x14ac:dyDescent="0.25">
      <c r="A213" s="35"/>
      <c r="B213" s="36"/>
      <c r="C213" s="37"/>
      <c r="D213" s="38"/>
      <c r="E213" s="35"/>
    </row>
    <row r="214" spans="1:5" s="40" customFormat="1" ht="15" customHeight="1" x14ac:dyDescent="0.25">
      <c r="A214" s="35"/>
      <c r="B214" s="36"/>
      <c r="C214" s="37"/>
      <c r="D214" s="38"/>
      <c r="E214" s="35"/>
    </row>
    <row r="215" spans="1:5" s="40" customFormat="1" ht="15" customHeight="1" x14ac:dyDescent="0.25">
      <c r="A215" s="35"/>
      <c r="B215" s="36"/>
      <c r="C215" s="37"/>
      <c r="D215" s="38"/>
      <c r="E215" s="35"/>
    </row>
    <row r="216" spans="1:5" s="40" customFormat="1" ht="15" customHeight="1" x14ac:dyDescent="0.25">
      <c r="A216" s="35"/>
      <c r="B216" s="36"/>
      <c r="C216" s="37"/>
      <c r="D216" s="38"/>
      <c r="E216" s="35"/>
    </row>
    <row r="217" spans="1:5" s="40" customFormat="1" ht="15" customHeight="1" x14ac:dyDescent="0.25">
      <c r="A217" s="35"/>
      <c r="B217" s="36"/>
      <c r="C217" s="37"/>
      <c r="D217" s="38"/>
      <c r="E217" s="35"/>
    </row>
    <row r="218" spans="1:5" s="40" customFormat="1" ht="15" customHeight="1" x14ac:dyDescent="0.25">
      <c r="A218" s="35"/>
      <c r="B218" s="36"/>
      <c r="C218" s="37"/>
      <c r="D218" s="38"/>
      <c r="E218" s="35"/>
    </row>
    <row r="219" spans="1:5" s="40" customFormat="1" ht="15" customHeight="1" x14ac:dyDescent="0.25">
      <c r="A219" s="35"/>
      <c r="B219" s="36"/>
      <c r="C219" s="37"/>
      <c r="D219" s="38"/>
      <c r="E219" s="35"/>
    </row>
    <row r="220" spans="1:5" s="40" customFormat="1" ht="15" customHeight="1" x14ac:dyDescent="0.25">
      <c r="A220" s="35"/>
      <c r="B220" s="36"/>
      <c r="C220" s="37"/>
      <c r="D220" s="38"/>
      <c r="E220" s="35"/>
    </row>
    <row r="221" spans="1:5" s="40" customFormat="1" ht="15" customHeight="1" x14ac:dyDescent="0.25">
      <c r="A221" s="35"/>
      <c r="B221" s="36"/>
      <c r="C221" s="37"/>
      <c r="D221" s="38"/>
      <c r="E221" s="35"/>
    </row>
    <row r="222" spans="1:5" s="40" customFormat="1" ht="15" customHeight="1" x14ac:dyDescent="0.25">
      <c r="A222" s="35"/>
      <c r="B222" s="36"/>
      <c r="C222" s="37"/>
      <c r="D222" s="38"/>
      <c r="E222" s="35"/>
    </row>
    <row r="223" spans="1:5" s="40" customFormat="1" ht="15" customHeight="1" x14ac:dyDescent="0.25">
      <c r="A223" s="35"/>
      <c r="B223" s="36"/>
      <c r="C223" s="37"/>
      <c r="D223" s="38"/>
      <c r="E223" s="35"/>
    </row>
    <row r="224" spans="1:5" s="40" customFormat="1" ht="15" customHeight="1" x14ac:dyDescent="0.25">
      <c r="A224" s="35"/>
      <c r="B224" s="36"/>
      <c r="C224" s="37"/>
      <c r="D224" s="38"/>
      <c r="E224" s="35"/>
    </row>
    <row r="225" spans="1:5" s="40" customFormat="1" ht="15" customHeight="1" x14ac:dyDescent="0.25">
      <c r="A225" s="35"/>
      <c r="B225" s="36"/>
      <c r="C225" s="37"/>
      <c r="D225" s="38"/>
      <c r="E225" s="35"/>
    </row>
  </sheetData>
  <sheetProtection algorithmName="SHA-512" hashValue="mukJAe5mBlwzc1gqchd8a0GK4av0HVOP1o7r7aOmFGE2nJD1LWmte4EIWKoYvNteU558alV7POsg3UjW+LZmHQ==" saltValue="fNhPFgjYB+CkNIBPbRbsrQ==" spinCount="100000" sheet="1" objects="1" scenarios="1" selectLockedCells="1"/>
  <protectedRanges>
    <protectedRange sqref="A4:E4" name="Anlage_1"/>
    <protectedRange sqref="A103:E103" name="Anlage_1_1_1"/>
    <protectedRange sqref="B21:E21 B26:E26" name="Anlage_1_2"/>
    <protectedRange sqref="A1:E3 G1:H2" name="Anlage_2"/>
    <protectedRange sqref="B68:D68" name="Anlage_1_2_1"/>
    <protectedRange sqref="A60:A62" name="Anlage_1_3"/>
  </protectedRanges>
  <sortState xmlns:xlrd2="http://schemas.microsoft.com/office/spreadsheetml/2017/richdata2" ref="B193:E309">
    <sortCondition ref="D193:D309"/>
  </sortState>
  <mergeCells count="76">
    <mergeCell ref="G70:J70"/>
    <mergeCell ref="G75:J75"/>
    <mergeCell ref="G76:J76"/>
    <mergeCell ref="G42:J42"/>
    <mergeCell ref="G50:J50"/>
    <mergeCell ref="G49:J49"/>
    <mergeCell ref="G48:J48"/>
    <mergeCell ref="G47:J47"/>
    <mergeCell ref="G46:J46"/>
    <mergeCell ref="G45:J45"/>
    <mergeCell ref="G44:J44"/>
    <mergeCell ref="G43:J43"/>
    <mergeCell ref="G4:J4"/>
    <mergeCell ref="G53:J53"/>
    <mergeCell ref="G54:J54"/>
    <mergeCell ref="G55:J55"/>
    <mergeCell ref="G56:J56"/>
    <mergeCell ref="G52:J52"/>
    <mergeCell ref="G51:J51"/>
    <mergeCell ref="G63:J63"/>
    <mergeCell ref="G74:J74"/>
    <mergeCell ref="G57:J57"/>
    <mergeCell ref="G5:J5"/>
    <mergeCell ref="G31:J31"/>
    <mergeCell ref="G59:J59"/>
    <mergeCell ref="G58:J58"/>
    <mergeCell ref="G64:J64"/>
    <mergeCell ref="G65:J65"/>
    <mergeCell ref="G66:J66"/>
    <mergeCell ref="G67:J67"/>
    <mergeCell ref="G72:J72"/>
    <mergeCell ref="G68:J68"/>
    <mergeCell ref="G73:J73"/>
    <mergeCell ref="G71:J71"/>
    <mergeCell ref="G69:J69"/>
    <mergeCell ref="G38:J38"/>
    <mergeCell ref="G39:J39"/>
    <mergeCell ref="G40:J40"/>
    <mergeCell ref="G41:J41"/>
    <mergeCell ref="G33:J33"/>
    <mergeCell ref="G34:J34"/>
    <mergeCell ref="G35:J35"/>
    <mergeCell ref="G36:J36"/>
    <mergeCell ref="G37:J37"/>
    <mergeCell ref="G27:J27"/>
    <mergeCell ref="G28:J28"/>
    <mergeCell ref="G29:J29"/>
    <mergeCell ref="G30:J30"/>
    <mergeCell ref="G32:J32"/>
    <mergeCell ref="G22:J22"/>
    <mergeCell ref="G23:J23"/>
    <mergeCell ref="G24:J24"/>
    <mergeCell ref="G25:J25"/>
    <mergeCell ref="G26:J26"/>
    <mergeCell ref="G17:J17"/>
    <mergeCell ref="G18:J18"/>
    <mergeCell ref="G19:J19"/>
    <mergeCell ref="G20:J20"/>
    <mergeCell ref="G21:J21"/>
    <mergeCell ref="G6:J6"/>
    <mergeCell ref="G7:J7"/>
    <mergeCell ref="G8:J8"/>
    <mergeCell ref="G9:J9"/>
    <mergeCell ref="G10:J10"/>
    <mergeCell ref="G11:J11"/>
    <mergeCell ref="G12:J12"/>
    <mergeCell ref="G13:J13"/>
    <mergeCell ref="G14:J14"/>
    <mergeCell ref="G15:J15"/>
    <mergeCell ref="G16:J16"/>
    <mergeCell ref="A74:E74"/>
    <mergeCell ref="A1:E3"/>
    <mergeCell ref="A5:E5"/>
    <mergeCell ref="A31:E31"/>
    <mergeCell ref="A63:E63"/>
    <mergeCell ref="A59:E59"/>
  </mergeCells>
  <dataValidations count="1">
    <dataValidation type="whole" errorStyle="information" allowBlank="1" showInputMessage="1" showErrorMessage="1" sqref="E59:E62 E64:E73"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Ide, Heike</cp:lastModifiedBy>
  <cp:lastPrinted>2023-08-02T13:12:03Z</cp:lastPrinted>
  <dcterms:created xsi:type="dcterms:W3CDTF">2016-03-29T06:28:06Z</dcterms:created>
  <dcterms:modified xsi:type="dcterms:W3CDTF">2023-08-02T13:15:12Z</dcterms:modified>
</cp:coreProperties>
</file>