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D:\Nutzerdaten\jagoda\Desktop\"/>
    </mc:Choice>
  </mc:AlternateContent>
  <bookViews>
    <workbookView xWindow="1440" yWindow="60" windowWidth="19812" windowHeight="13680" tabRatio="687"/>
  </bookViews>
  <sheets>
    <sheet name="Formular" sheetId="1" r:id="rId1"/>
    <sheet name="Biwi MA GS" sheetId="3" r:id="rId2"/>
    <sheet name="Biwi MA HR(S)Ge " sheetId="4" r:id="rId3"/>
    <sheet name="Biwi MA GyGe" sheetId="6" r:id="rId4"/>
    <sheet name="Biwi MA BK" sheetId="7" r:id="rId5"/>
    <sheet name="Biwi MA BK Bautechnik" sheetId="8" r:id="rId6"/>
    <sheet name="Anlage" sheetId="9" state="hidden" r:id="rId7"/>
    <sheet name="STG" sheetId="5" state="hidden" r:id="rId8"/>
  </sheets>
  <definedNames>
    <definedName name="_xlnm._FilterDatabase" localSheetId="0" hidden="1">Formular!$B$12:$B$59</definedName>
    <definedName name="_xlnm.Print_Area" localSheetId="6">Anlage!$A$1:$F$26</definedName>
    <definedName name="_xlnm.Print_Area" localSheetId="4">'Biwi MA BK'!$A$1:$E$52</definedName>
    <definedName name="_xlnm.Print_Area" localSheetId="5">'Biwi MA BK Bautechnik'!$A$1:$E$46</definedName>
    <definedName name="_xlnm.Print_Area" localSheetId="1">'Biwi MA GS'!$A$1:$E$54</definedName>
    <definedName name="_xlnm.Print_Area" localSheetId="3">'Biwi MA GyGe'!$A$1:$E$52</definedName>
    <definedName name="_xlnm.Print_Area" localSheetId="2">'Biwi MA HR(S)Ge '!$A$1:$E$54</definedName>
    <definedName name="_xlnm.Print_Area" localSheetId="0">Formular!$B$1:$P$106</definedName>
    <definedName name="Z_38361E96_C2A6_4991_ACAC_0C359CB3CB75_.wvu.FilterData" localSheetId="0" hidden="1">Formular!$B$12:$B$59</definedName>
    <definedName name="Z_38361E96_C2A6_4991_ACAC_0C359CB3CB75_.wvu.PrintArea" localSheetId="0" hidden="1">Formular!$B$1:$P$106</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13" i="1" l="1"/>
  <c r="I14" i="1"/>
  <c r="I15" i="1"/>
  <c r="E9" i="9" l="1"/>
  <c r="E8" i="9"/>
  <c r="E7" i="9"/>
  <c r="E6" i="9"/>
  <c r="E5" i="9"/>
  <c r="D9" i="9"/>
  <c r="D8" i="9"/>
  <c r="D7" i="9"/>
  <c r="D6" i="9"/>
  <c r="D5" i="9"/>
  <c r="C9" i="9"/>
  <c r="C8" i="9"/>
  <c r="C7" i="9"/>
  <c r="C6" i="9"/>
  <c r="C5" i="9"/>
  <c r="B6" i="9"/>
  <c r="B7" i="9"/>
  <c r="B8" i="9"/>
  <c r="B9" i="9"/>
  <c r="B5" i="9"/>
  <c r="F5" i="9"/>
  <c r="A1" i="9"/>
  <c r="K14" i="1" l="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N56" i="1" l="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57" i="1" s="1"/>
  <c r="M58" i="1" s="1"/>
  <c r="N13" i="1"/>
  <c r="K13"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J59" i="1" l="1"/>
</calcChain>
</file>

<file path=xl/sharedStrings.xml><?xml version="1.0" encoding="utf-8"?>
<sst xmlns="http://schemas.openxmlformats.org/spreadsheetml/2006/main" count="390" uniqueCount="122">
  <si>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</si>
  <si>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</si>
  <si>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</si>
  <si>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</si>
  <si>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</si>
  <si>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</si>
  <si>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</si>
  <si>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</si>
  <si>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</si>
  <si>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</si>
  <si>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</si>
  <si>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</si>
  <si>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</si>
  <si>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</si>
  <si>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</si>
  <si>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</si>
  <si>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</si>
  <si>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</si>
  <si>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</si>
  <si>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</si>
  <si>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</si>
  <si>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</si>
  <si>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</si>
  <si>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</si>
  <si>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</si>
  <si>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</si>
  <si>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</si>
  <si>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</si>
  <si>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</si>
  <si>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</si>
  <si>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</si>
  <si>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</si>
  <si>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</si>
  <si>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</si>
  <si>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</si>
  <si>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</si>
  <si>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</si>
  <si>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</si>
  <si>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</si>
  <si>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</si>
  <si>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</si>
  <si>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</si>
  <si>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</si>
  <si>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</si>
  <si>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</si>
  <si>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</si>
  <si>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</si>
  <si>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</si>
  <si>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</si>
  <si>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</si>
  <si>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</si>
  <si>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</si>
  <si>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</si>
  <si>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</si>
  <si>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</si>
  <si>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</si>
  <si>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</si>
  <si>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</si>
  <si>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CBPL0004162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</si>
  <si>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</si>
  <si>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</si>
  <si>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</si>
  <si>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</si>
  <si>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</si>
  <si>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Leistungen an folgender Hochschule erbracht:</t>
  </si>
  <si>
    <t>Bitte auswählen!</t>
  </si>
  <si>
    <t>Schulformwechsel:</t>
  </si>
  <si>
    <t>Studienleistung</t>
  </si>
  <si>
    <t>Ausführliche Begründungen zu den Ablehnungen (A - D) bzw. Auflagen bei Anerkennung (Ja):</t>
  </si>
  <si>
    <t>Bitte Namen der Hochschule eintragen!</t>
  </si>
  <si>
    <t>Ja</t>
  </si>
  <si>
    <t>Nein</t>
  </si>
  <si>
    <t>Prüfungsordnungswechsel (nur für Studierende der UDE):</t>
  </si>
  <si>
    <r>
      <t xml:space="preserve">Schulformwechsel:
</t>
    </r>
    <r>
      <rPr>
        <b/>
        <sz val="10"/>
        <rFont val="Calibri"/>
        <family val="2"/>
        <scheme val="minor"/>
      </rPr>
      <t>(für Studierende der UDE)</t>
    </r>
    <r>
      <rPr>
        <b/>
        <sz val="10"/>
        <color theme="0"/>
        <rFont val="Calibri"/>
        <family val="2"/>
        <scheme val="minor"/>
      </rPr>
      <t>'</t>
    </r>
  </si>
  <si>
    <r>
      <t xml:space="preserve">Prüfungsordnungswechsel:
</t>
    </r>
    <r>
      <rPr>
        <b/>
        <sz val="10"/>
        <rFont val="Calibri"/>
        <family val="2"/>
        <scheme val="minor"/>
      </rPr>
      <t>(für Studierende der UDE)</t>
    </r>
    <r>
      <rPr>
        <b/>
        <sz val="10"/>
        <color theme="0"/>
        <rFont val="Calibri"/>
        <family val="2"/>
        <scheme val="minor"/>
      </rPr>
      <t>'</t>
    </r>
  </si>
  <si>
    <r>
      <t xml:space="preserve">Grund
</t>
    </r>
    <r>
      <rPr>
        <sz val="8"/>
        <color theme="1"/>
        <rFont val="Calibri"/>
        <family val="2"/>
        <scheme val="minor"/>
      </rPr>
      <t>(A, B, C, D, E oder Ja)</t>
    </r>
  </si>
  <si>
    <t>E - Teilberücksichtigung wie folgt</t>
  </si>
  <si>
    <t>Master mit Lehramtsoption Grundschulen Bildungswissenschaften</t>
  </si>
  <si>
    <t>Master mit Lehramtsoption Haupt-, Real-, Sekundar- und Gesamtschulen Bildungswissenschaften</t>
  </si>
  <si>
    <t>Master mit Lehramtsoption Gymnasium-, Gesamtschulen Bildungswissenschaften</t>
  </si>
  <si>
    <t>Master mit Lehramtsoption Berufskolleg Bildungswissenschaften Bautechnik</t>
  </si>
  <si>
    <t>Master mit Lehramtsoption Berufskolleg Bildungswissenschaften</t>
  </si>
  <si>
    <t>Wechsel von MA LA GS</t>
  </si>
  <si>
    <t>Wechsel von MA LA HR(S)Ge</t>
  </si>
  <si>
    <t>Wechsel von MA LA GyGe</t>
  </si>
  <si>
    <t>Wechsel von MA LA BK</t>
  </si>
  <si>
    <t>Wechsel von MA LA BK Bautechnik</t>
  </si>
  <si>
    <t>Übersicht aller Prüfungsleistungen des Studiengangs
Master mit Lehramtsoption Grundschulen Bildungswissenschaften</t>
  </si>
  <si>
    <t>Übersicht aller Prüfungsleistungen des Studiengangs
Master mit Lehramtsoption Haupt-, Real-, Sekundar- und Gesamtschulen Bildungswissenschaften</t>
  </si>
  <si>
    <t>Übersicht aller Prüfungsleistungen des Studiengangs
Master mit Lehramtsoption Gymnasium-, Gesamtschulen Bildungswissenschaften</t>
  </si>
  <si>
    <t>Übersicht aller Prüfungsleistungen des Studiengangs
Master mit Lehramtsoption Berufskolleg Bildungswissenschaften</t>
  </si>
  <si>
    <t>Übersicht aller Prüfungsleistungen des Studiengangs
Master mit Lehramtsoption Berufskolleg Bildungswissenschaften Bautechnik</t>
  </si>
  <si>
    <t xml:space="preserve">ZCD71021 </t>
  </si>
  <si>
    <t>MA: Schule und Unterricht</t>
  </si>
  <si>
    <t xml:space="preserve">ZCD71003 </t>
  </si>
  <si>
    <t>MB: Forschungswerkstatt Biwi: Schule und Unterricht forschend verstehen und entwickeln</t>
  </si>
  <si>
    <t xml:space="preserve">ZCD71005 </t>
  </si>
  <si>
    <t>MC: Bildungsforschung</t>
  </si>
  <si>
    <t>SCD71040 </t>
  </si>
  <si>
    <t>MC 2-5</t>
  </si>
  <si>
    <t xml:space="preserve">SCD71038 </t>
  </si>
  <si>
    <t>MC6: Professioneller Umgang mit Beanspruchung und Belastung im Lehrberuf</t>
  </si>
  <si>
    <t>CBPL0012141M</t>
  </si>
  <si>
    <t>PS: Praxissemester Biwi ohne/mit Studienprojekt</t>
  </si>
  <si>
    <t xml:space="preserve">ZCD71027 </t>
  </si>
  <si>
    <t>PHW Biwi: Begleitmodul</t>
  </si>
  <si>
    <t>Sonstiges</t>
  </si>
  <si>
    <t>Masterarbeit</t>
  </si>
  <si>
    <t>Masterarbeit Bildungswissenschaften</t>
  </si>
  <si>
    <t>ZCD71002</t>
  </si>
  <si>
    <t xml:space="preserve">ZCD71007 </t>
  </si>
  <si>
    <t>MD: Projektwerkstatt</t>
  </si>
  <si>
    <t>ZCD71009</t>
  </si>
  <si>
    <t>ZCD71014</t>
  </si>
  <si>
    <t>MA: Lehr-/Lernprozesse in der beruflichen Aus-/Weiterbildung verstehen, entwickeln u. analysieren</t>
  </si>
  <si>
    <t xml:space="preserve">ZCD71016 </t>
  </si>
  <si>
    <t xml:space="preserve">ZCD71017 </t>
  </si>
  <si>
    <t>MC: vertiefende Aspekte der Berufspädagik im Kontext von Evaluation, Steuerung und Bildungsforschung</t>
  </si>
  <si>
    <t xml:space="preserve">ZCD71019 </t>
  </si>
  <si>
    <t>MAA: Lehr-/Lernprozesse in der beruflichen Aus-/Weiterbildung verstehen, entwickeln und analysieren</t>
  </si>
  <si>
    <t>MAB: Psychologie und Soziologie</t>
  </si>
  <si>
    <t>PS: Praxissemester Biwi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</si>
</sst>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sz val="12"/>
      <name val="Calibri"/>
      <family val="2"/>
      <scheme val="minor"/>
    </font>
    <font>
      <b/>
      <sz val="12"/>
      <name val="Calibri"/>
      <family val="2"/>
      <scheme val="minor"/>
    </font>
    <font>
      <sz val="10"/>
      <name val="Calibri"/>
      <family val="2"/>
      <scheme val="minor"/>
    </font>
    <font>
      <b/>
      <i/>
      <sz val="11.5"/>
      <color theme="1"/>
      <name val="Calibri"/>
      <family val="2"/>
      <scheme val="minor"/>
    </font>
    <font>
      <b/>
      <sz val="10"/>
      <name val="Calibri"/>
      <family val="2"/>
      <scheme val="minor"/>
    </font>
    <font>
      <b/>
      <sz val="10"/>
      <color theme="0"/>
      <name val="Calibri"/>
      <family val="2"/>
      <scheme val="minor"/>
    </font>
    <font>
      <sz val="12"/>
      <color theme="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indexed="64"/>
      </left>
      <right/>
      <top style="thin">
        <color auto="1"/>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top style="medium">
        <color theme="4"/>
      </top>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medium">
        <color rgb="FFFF0000"/>
      </left>
      <right/>
      <top/>
      <bottom/>
      <diagonal/>
    </border>
    <border>
      <left/>
      <right style="medium">
        <color rgb="FFFF0000"/>
      </right>
      <top/>
      <bottom/>
      <diagonal/>
    </border>
    <border>
      <left style="thin">
        <color auto="1"/>
      </left>
      <right/>
      <top/>
      <bottom style="medium">
        <color rgb="FFFF0000"/>
      </bottom>
      <diagonal/>
    </border>
    <border>
      <left style="medium">
        <color indexed="64"/>
      </left>
      <right style="medium">
        <color indexed="64"/>
      </right>
      <top style="medium">
        <color indexed="64"/>
      </top>
      <bottom style="medium">
        <color indexed="64"/>
      </bottom>
      <diagonal/>
    </border>
    <border>
      <left/>
      <right/>
      <top/>
      <bottom style="medium">
        <color rgb="FFFF0000"/>
      </bottom>
      <diagonal/>
    </border>
    <border>
      <left style="medium">
        <color indexed="64"/>
      </left>
      <right style="thin">
        <color auto="1"/>
      </right>
      <top style="thin">
        <color auto="1"/>
      </top>
      <bottom style="medium">
        <color indexed="64"/>
      </bottom>
      <diagonal/>
    </border>
    <border>
      <left/>
      <right style="medium">
        <color indexed="64"/>
      </right>
      <top/>
      <bottom/>
      <diagonal/>
    </border>
    <border>
      <left/>
      <right style="medium">
        <color indexed="64"/>
      </right>
      <top/>
      <bottom style="medium">
        <color rgb="FFFF0000"/>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theme="4"/>
      </left>
      <right/>
      <top/>
      <bottom style="medium">
        <color theme="4"/>
      </bottom>
      <diagonal/>
    </border>
    <border>
      <left style="medium">
        <color theme="4"/>
      </left>
      <right/>
      <top style="thin">
        <color indexed="64"/>
      </top>
      <bottom/>
      <diagonal/>
    </border>
    <border>
      <left style="thin">
        <color auto="1"/>
      </left>
      <right style="thin">
        <color auto="1"/>
      </right>
      <top style="thin">
        <color auto="1"/>
      </top>
      <bottom style="medium">
        <color indexed="64"/>
      </bottom>
      <diagonal/>
    </border>
  </borders>
  <cellStyleXfs count="25">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xf numFmtId="0" fontId="6" fillId="0" borderId="0"/>
  </cellStyleXfs>
  <cellXfs count="229">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17" xfId="0" applyBorder="1"/>
    <xf numFmtId="0" fontId="0" fillId="0" borderId="0" xfId="0" applyBorder="1"/>
    <xf numFmtId="0" fontId="0" fillId="0" borderId="1" xfId="0" applyBorder="1" applyAlignment="1" applyProtection="1">
      <alignment horizontal="center" vertical="top" wrapText="1"/>
    </xf>
    <xf numFmtId="0" fontId="19" fillId="0" borderId="34" xfId="0" applyFont="1" applyBorder="1" applyAlignment="1">
      <alignment horizontal="center" vertical="center" wrapText="1" shrinkToFit="1"/>
    </xf>
    <xf numFmtId="0" fontId="0" fillId="0" borderId="3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0" xfId="0" applyAlignment="1"/>
    <xf numFmtId="0" fontId="8" fillId="0" borderId="0" xfId="0" applyFont="1" applyAlignment="1"/>
    <xf numFmtId="0" fontId="17" fillId="0" borderId="0" xfId="0" applyFont="1" applyProtection="1">
      <protection locked="0"/>
    </xf>
    <xf numFmtId="0" fontId="8"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16" xfId="0" applyFont="1" applyBorder="1" applyAlignment="1" applyProtection="1">
      <alignment horizontal="center" vertical="top" wrapText="1" shrinkToFit="1"/>
    </xf>
    <xf numFmtId="0" fontId="0" fillId="0" borderId="16"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1" fillId="0" borderId="0" xfId="0" applyFont="1"/>
    <xf numFmtId="0" fontId="17" fillId="0" borderId="0" xfId="0" applyFont="1" applyAlignment="1" applyProtection="1">
      <alignment horizontal="left" vertical="center" wrapText="1"/>
    </xf>
    <xf numFmtId="0" fontId="0" fillId="0" borderId="0" xfId="0" applyFill="1" applyAlignment="1">
      <alignment horizontal="center"/>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0" fillId="0" borderId="0" xfId="0" applyAlignment="1">
      <alignment horizontal="left"/>
    </xf>
    <xf numFmtId="0" fontId="0" fillId="0" borderId="0" xfId="0" applyAlignment="1">
      <alignment horizontal="center"/>
    </xf>
    <xf numFmtId="0" fontId="6" fillId="0" borderId="0" xfId="0" applyFont="1" applyAlignment="1"/>
    <xf numFmtId="49" fontId="6" fillId="0" borderId="0" xfId="0" applyNumberFormat="1" applyFont="1"/>
    <xf numFmtId="0" fontId="6" fillId="0" borderId="0" xfId="0" applyFont="1"/>
    <xf numFmtId="0" fontId="6" fillId="0" borderId="0" xfId="0"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vertical="top"/>
    </xf>
    <xf numFmtId="164" fontId="6" fillId="0" borderId="0" xfId="0" applyNumberFormat="1" applyFont="1" applyAlignment="1">
      <alignment horizontal="left" vertical="top"/>
    </xf>
    <xf numFmtId="0" fontId="8" fillId="0" borderId="0" xfId="0" applyFont="1" applyAlignment="1">
      <alignment horizontal="left"/>
    </xf>
    <xf numFmtId="0" fontId="0" fillId="0" borderId="0" xfId="0" quotePrefix="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33" fillId="0" borderId="0" xfId="0" applyFont="1"/>
    <xf numFmtId="0" fontId="0" fillId="0" borderId="0" xfId="0" applyAlignment="1">
      <alignment horizontal="left"/>
    </xf>
    <xf numFmtId="0" fontId="0" fillId="0" borderId="0" xfId="0" applyBorder="1" applyAlignment="1" applyProtection="1">
      <alignment horizontal="left" vertical="top"/>
    </xf>
    <xf numFmtId="0" fontId="17" fillId="0" borderId="0" xfId="0" applyFont="1" applyAlignment="1" applyProtection="1">
      <alignment horizontal="left" vertical="center" wrapText="1"/>
    </xf>
    <xf numFmtId="0" fontId="0" fillId="0" borderId="52" xfId="0" applyBorder="1"/>
    <xf numFmtId="0" fontId="33" fillId="0" borderId="52" xfId="0" applyFont="1" applyBorder="1"/>
    <xf numFmtId="0" fontId="0" fillId="0" borderId="0" xfId="0" applyAlignment="1" applyProtection="1">
      <alignment vertical="top"/>
      <protection locked="0"/>
    </xf>
    <xf numFmtId="0" fontId="0" fillId="0" borderId="0" xfId="0" applyBorder="1" applyAlignment="1" applyProtection="1">
      <alignment horizontal="left" vertical="top"/>
    </xf>
    <xf numFmtId="0" fontId="17" fillId="0" borderId="0" xfId="0" applyFont="1" applyAlignment="1"/>
    <xf numFmtId="0" fontId="24" fillId="0" borderId="0" xfId="0" applyFont="1" applyFill="1" applyAlignment="1">
      <alignment vertical="top" wrapText="1"/>
    </xf>
    <xf numFmtId="0" fontId="24" fillId="0" borderId="0" xfId="0" applyFont="1" applyAlignment="1">
      <alignment vertical="top" wrapText="1"/>
    </xf>
    <xf numFmtId="0" fontId="17" fillId="0" borderId="0" xfId="0" applyFont="1" applyAlignment="1">
      <alignment vertical="top" wrapText="1"/>
    </xf>
    <xf numFmtId="0" fontId="17" fillId="0" borderId="0" xfId="0" applyFont="1" applyFill="1" applyBorder="1" applyAlignment="1">
      <alignment horizontal="center" vertical="top" wrapText="1"/>
    </xf>
    <xf numFmtId="0" fontId="17" fillId="0" borderId="0" xfId="0" applyFont="1" applyFill="1" applyBorder="1" applyAlignment="1">
      <alignment horizontal="left" vertical="top" wrapText="1"/>
    </xf>
    <xf numFmtId="0" fontId="17" fillId="0" borderId="0" xfId="0" applyFont="1" applyFill="1" applyAlignment="1">
      <alignment vertical="top" wrapText="1"/>
    </xf>
    <xf numFmtId="0" fontId="17" fillId="0" borderId="0" xfId="0" applyFont="1" applyFill="1" applyBorder="1" applyAlignment="1">
      <alignment vertical="top" wrapText="1"/>
    </xf>
    <xf numFmtId="0" fontId="24" fillId="0" borderId="0" xfId="0" applyFont="1" applyFill="1" applyBorder="1" applyAlignment="1">
      <alignment vertical="top" wrapText="1"/>
    </xf>
    <xf numFmtId="0" fontId="17" fillId="0" borderId="0" xfId="0" applyFont="1" applyAlignment="1">
      <alignment horizontal="center"/>
    </xf>
    <xf numFmtId="0" fontId="17" fillId="0" borderId="0" xfId="0" applyFont="1" applyAlignment="1">
      <alignment horizontal="left"/>
    </xf>
    <xf numFmtId="0" fontId="17" fillId="0" borderId="0" xfId="0" applyFont="1" applyFill="1" applyAlignment="1">
      <alignment horizontal="center"/>
    </xf>
    <xf numFmtId="0" fontId="17" fillId="0" borderId="0" xfId="0" applyFont="1"/>
    <xf numFmtId="0" fontId="35" fillId="0" borderId="0" xfId="0" applyFont="1" applyFill="1" applyBorder="1" applyAlignment="1">
      <alignment horizontal="center" vertical="top" wrapText="1"/>
    </xf>
    <xf numFmtId="0" fontId="17" fillId="0" borderId="0" xfId="0" applyFont="1" applyFill="1" applyBorder="1" applyAlignment="1">
      <alignment horizontal="center"/>
    </xf>
    <xf numFmtId="0" fontId="17" fillId="0" borderId="0" xfId="0" applyFont="1" applyFill="1" applyBorder="1" applyAlignment="1">
      <alignment horizontal="left"/>
    </xf>
    <xf numFmtId="0" fontId="17" fillId="0" borderId="0" xfId="0" applyFont="1" applyFill="1" applyBorder="1" applyAlignment="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0" xfId="0" applyFont="1" applyBorder="1"/>
    <xf numFmtId="0" fontId="17" fillId="0" borderId="0" xfId="0" quotePrefix="1" applyFont="1" applyBorder="1"/>
    <xf numFmtId="0" fontId="35" fillId="0" borderId="0" xfId="0" applyFont="1" applyFill="1" applyBorder="1"/>
    <xf numFmtId="0" fontId="17" fillId="0" borderId="0" xfId="0" applyFont="1" applyFill="1" applyBorder="1"/>
    <xf numFmtId="164" fontId="8" fillId="0" borderId="45" xfId="0" applyNumberFormat="1" applyFont="1" applyBorder="1" applyAlignment="1" applyProtection="1">
      <alignment horizontal="center" vertical="center" wrapText="1" shrinkToFit="1"/>
    </xf>
    <xf numFmtId="49" fontId="3" fillId="0" borderId="0" xfId="0" applyNumberFormat="1" applyFont="1" applyAlignment="1"/>
    <xf numFmtId="49" fontId="2" fillId="0" borderId="0" xfId="0" applyNumberFormat="1" applyFont="1" applyAlignment="1"/>
    <xf numFmtId="0" fontId="17" fillId="0" borderId="1" xfId="0" applyFont="1" applyBorder="1" applyAlignment="1">
      <alignment horizontal="left" vertical="center"/>
    </xf>
    <xf numFmtId="0" fontId="17" fillId="0" borderId="0" xfId="0" applyFont="1" applyFill="1" applyBorder="1" applyAlignment="1">
      <alignment horizontal="center" vertical="center"/>
    </xf>
    <xf numFmtId="0" fontId="17" fillId="0" borderId="0" xfId="0" applyFont="1" applyAlignment="1">
      <alignment vertical="center"/>
    </xf>
    <xf numFmtId="0" fontId="17" fillId="0" borderId="1" xfId="0" applyFont="1" applyBorder="1" applyAlignment="1">
      <alignment horizontal="left" vertical="center" wrapText="1"/>
    </xf>
    <xf numFmtId="0" fontId="24" fillId="0" borderId="0" xfId="0" applyFont="1" applyFill="1" applyAlignment="1">
      <alignment vertical="center" wrapText="1"/>
    </xf>
    <xf numFmtId="0" fontId="24" fillId="0" borderId="0" xfId="0" applyFont="1" applyAlignment="1">
      <alignment vertical="center" wrapText="1"/>
    </xf>
    <xf numFmtId="0" fontId="17" fillId="0" borderId="0" xfId="0" applyFont="1" applyBorder="1" applyAlignment="1">
      <alignment vertical="center" wrapText="1"/>
    </xf>
    <xf numFmtId="0" fontId="17" fillId="0" borderId="0" xfId="0" quotePrefix="1" applyFont="1" applyBorder="1" applyAlignment="1">
      <alignment vertical="center" wrapText="1"/>
    </xf>
    <xf numFmtId="0" fontId="17" fillId="0" borderId="0" xfId="0" applyFont="1" applyAlignment="1">
      <alignment vertical="center" wrapText="1"/>
    </xf>
    <xf numFmtId="0" fontId="17" fillId="0" borderId="0" xfId="0" applyFont="1" applyFill="1" applyBorder="1" applyAlignment="1">
      <alignment horizontal="left" vertical="center"/>
    </xf>
    <xf numFmtId="0" fontId="17" fillId="0" borderId="0" xfId="0" applyFont="1" applyAlignment="1">
      <alignment horizontal="left" vertical="center" wrapText="1"/>
    </xf>
    <xf numFmtId="0" fontId="17"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49" fontId="39" fillId="0" borderId="0" xfId="0" applyNumberFormat="1" applyFont="1" applyFill="1" applyProtection="1"/>
    <xf numFmtId="0" fontId="0" fillId="0" borderId="0" xfId="0" applyFill="1" applyProtection="1"/>
    <xf numFmtId="0" fontId="0" fillId="0" borderId="0" xfId="0" applyAlignment="1" applyProtection="1">
      <alignment horizontal="left" vertical="top" wrapText="1"/>
    </xf>
    <xf numFmtId="0" fontId="17" fillId="0" borderId="1" xfId="23"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0" fontId="0" fillId="0" borderId="0" xfId="0" applyAlignment="1" applyProtection="1">
      <alignment horizontal="center"/>
    </xf>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left" vertical="center" wrapText="1"/>
    </xf>
    <xf numFmtId="0" fontId="17" fillId="0" borderId="0" xfId="23" applyFont="1" applyAlignment="1">
      <alignment vertical="center" wrapText="1"/>
    </xf>
    <xf numFmtId="0" fontId="17" fillId="4" borderId="1" xfId="0" quotePrefix="1" applyFont="1" applyFill="1" applyBorder="1" applyAlignment="1" applyProtection="1">
      <alignment horizontal="left" vertical="top" wrapText="1"/>
      <protection locked="0"/>
    </xf>
    <xf numFmtId="0" fontId="17" fillId="4" borderId="1" xfId="0" quotePrefix="1" applyFont="1" applyFill="1" applyBorder="1" applyAlignment="1" applyProtection="1">
      <alignment horizontal="center" vertical="top" wrapText="1"/>
      <protection locked="0"/>
    </xf>
    <xf numFmtId="0" fontId="17" fillId="0" borderId="0" xfId="23" applyFont="1" applyAlignment="1">
      <alignment vertical="top" wrapText="1"/>
    </xf>
    <xf numFmtId="0" fontId="17" fillId="0" borderId="0" xfId="24" applyFont="1" applyAlignment="1">
      <alignment vertical="top" wrapText="1"/>
    </xf>
    <xf numFmtId="49" fontId="1" fillId="0" borderId="0" xfId="0" applyNumberFormat="1" applyFont="1"/>
    <xf numFmtId="49" fontId="1" fillId="0" borderId="0" xfId="0" applyNumberFormat="1" applyFont="1" applyAlignment="1"/>
    <xf numFmtId="0" fontId="17" fillId="0" borderId="1" xfId="0" applyFont="1" applyBorder="1" applyAlignment="1">
      <alignment horizontal="center" vertical="top" wrapText="1"/>
    </xf>
    <xf numFmtId="0" fontId="35"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4" borderId="1" xfId="0" applyFont="1" applyFill="1" applyBorder="1" applyAlignment="1" applyProtection="1">
      <alignment horizontal="center" vertical="center" wrapText="1"/>
      <protection locked="0"/>
    </xf>
    <xf numFmtId="0" fontId="17" fillId="0" borderId="1" xfId="23" applyFont="1" applyBorder="1" applyAlignment="1">
      <alignment horizontal="center" vertical="center" wrapText="1"/>
    </xf>
    <xf numFmtId="0" fontId="17" fillId="0" borderId="1" xfId="24" applyFont="1" applyBorder="1" applyAlignment="1">
      <alignment horizontal="center" vertical="center" wrapText="1"/>
    </xf>
    <xf numFmtId="0" fontId="17" fillId="0" borderId="0" xfId="0" applyFont="1" applyAlignment="1" applyProtection="1">
      <alignment horizontal="left" vertical="top" wrapText="1"/>
    </xf>
    <xf numFmtId="0" fontId="19" fillId="0" borderId="25" xfId="0" applyFont="1" applyBorder="1" applyAlignment="1">
      <alignment horizontal="left" vertical="center" wrapText="1"/>
    </xf>
    <xf numFmtId="0" fontId="19" fillId="0" borderId="0"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24" fillId="0" borderId="32" xfId="0" applyFont="1" applyBorder="1" applyAlignment="1">
      <alignment horizontal="left" vertical="top" wrapText="1"/>
    </xf>
    <xf numFmtId="0" fontId="24" fillId="0" borderId="24" xfId="0" applyFont="1" applyBorder="1" applyAlignment="1">
      <alignment horizontal="left" vertical="top" wrapText="1"/>
    </xf>
    <xf numFmtId="0" fontId="24" fillId="0" borderId="31" xfId="0" applyFont="1" applyBorder="1" applyAlignment="1">
      <alignment horizontal="left" vertical="top" wrapText="1"/>
    </xf>
    <xf numFmtId="0" fontId="24" fillId="0" borderId="27" xfId="0" applyFont="1" applyBorder="1" applyAlignment="1">
      <alignment horizontal="left" vertical="top" wrapText="1"/>
    </xf>
    <xf numFmtId="0" fontId="24" fillId="0" borderId="9" xfId="0" applyFont="1" applyBorder="1" applyAlignment="1">
      <alignment horizontal="left" vertical="top" wrapText="1"/>
    </xf>
    <xf numFmtId="0" fontId="24" fillId="0" borderId="36" xfId="0" applyFont="1" applyBorder="1" applyAlignment="1">
      <alignment horizontal="left" vertical="top" wrapText="1"/>
    </xf>
    <xf numFmtId="0" fontId="0" fillId="0" borderId="14"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8" fillId="0" borderId="0" xfId="0" applyFont="1" applyAlignment="1">
      <alignment horizontal="left"/>
    </xf>
    <xf numFmtId="0" fontId="17" fillId="0" borderId="0" xfId="0" applyFont="1" applyAlignment="1" applyProtection="1">
      <alignment horizontal="left" vertical="center" wrapText="1"/>
    </xf>
    <xf numFmtId="0" fontId="0" fillId="0" borderId="0" xfId="0" applyAlignment="1">
      <alignment horizontal="left"/>
    </xf>
    <xf numFmtId="0" fontId="5" fillId="0" borderId="4" xfId="0" applyFont="1" applyFill="1" applyBorder="1" applyAlignment="1" applyProtection="1">
      <alignment horizontal="left" vertical="top" wrapText="1"/>
    </xf>
    <xf numFmtId="0" fontId="5" fillId="0" borderId="22"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0" fillId="0" borderId="56"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25" fillId="0" borderId="5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43" xfId="0" applyFont="1" applyBorder="1" applyAlignment="1">
      <alignment horizontal="center" vertical="center" wrapText="1"/>
    </xf>
    <xf numFmtId="0" fontId="0" fillId="0" borderId="0" xfId="0" applyFont="1" applyAlignment="1">
      <alignment horizontal="center"/>
    </xf>
    <xf numFmtId="0" fontId="16" fillId="0" borderId="4" xfId="0" applyFont="1" applyBorder="1" applyAlignment="1" applyProtection="1">
      <alignment horizontal="left" vertical="center" shrinkToFit="1"/>
    </xf>
    <xf numFmtId="0" fontId="16" fillId="0" borderId="3" xfId="0" applyFont="1" applyBorder="1" applyAlignment="1" applyProtection="1">
      <alignment horizontal="left" vertical="center"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19" fillId="0" borderId="37"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18" xfId="0" applyFont="1" applyBorder="1" applyAlignment="1">
      <alignment vertical="center"/>
    </xf>
    <xf numFmtId="0" fontId="13" fillId="0" borderId="39" xfId="0" applyFont="1" applyBorder="1" applyAlignment="1" applyProtection="1">
      <alignment horizontal="left" vertical="center" wrapText="1" shrinkToFit="1"/>
      <protection locked="0"/>
    </xf>
    <xf numFmtId="0" fontId="21" fillId="0" borderId="39"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16" xfId="0" applyFont="1" applyBorder="1" applyAlignment="1" applyProtection="1">
      <alignment horizontal="left"/>
      <protection locked="0"/>
    </xf>
    <xf numFmtId="0" fontId="13" fillId="0" borderId="16" xfId="0" applyFont="1" applyBorder="1" applyAlignment="1" applyProtection="1">
      <alignment horizontal="left" vertical="center" wrapText="1" shrinkToFit="1"/>
      <protection locked="0"/>
    </xf>
    <xf numFmtId="0" fontId="0" fillId="0" borderId="15" xfId="0" applyBorder="1" applyAlignment="1" applyProtection="1">
      <alignment horizontal="left" vertical="top"/>
    </xf>
    <xf numFmtId="0" fontId="34" fillId="0" borderId="24" xfId="0" applyFont="1" applyBorder="1" applyAlignment="1" applyProtection="1">
      <alignment horizontal="right" vertical="center" wrapText="1" shrinkToFit="1"/>
    </xf>
    <xf numFmtId="0" fontId="34" fillId="0" borderId="15" xfId="0" applyFont="1" applyBorder="1" applyAlignment="1" applyProtection="1">
      <alignment horizontal="right" vertical="center" wrapText="1" shrinkToFit="1"/>
    </xf>
    <xf numFmtId="0" fontId="34" fillId="0" borderId="24" xfId="0" applyFont="1" applyBorder="1" applyAlignment="1" applyProtection="1">
      <alignment horizontal="left" vertical="center" wrapText="1" indent="1"/>
      <protection locked="0"/>
    </xf>
    <xf numFmtId="0" fontId="34" fillId="0" borderId="50" xfId="0" applyFont="1" applyBorder="1" applyAlignment="1" applyProtection="1">
      <alignment horizontal="left" vertical="center" wrapText="1" indent="1"/>
      <protection locked="0"/>
    </xf>
    <xf numFmtId="0" fontId="8" fillId="0" borderId="4" xfId="0" applyFont="1" applyFill="1" applyBorder="1" applyAlignment="1" applyProtection="1">
      <alignment horizontal="center" vertical="top" wrapText="1" shrinkToFit="1"/>
    </xf>
    <xf numFmtId="0" fontId="8" fillId="0" borderId="3" xfId="0" applyFont="1" applyFill="1" applyBorder="1" applyAlignment="1" applyProtection="1">
      <alignment horizontal="center" vertical="top" wrapText="1" shrinkToFit="1"/>
    </xf>
    <xf numFmtId="0" fontId="8" fillId="0" borderId="27" xfId="0" applyFont="1" applyBorder="1" applyAlignment="1" applyProtection="1">
      <alignment horizontal="center" vertical="center" wrapText="1" shrinkToFit="1"/>
    </xf>
    <xf numFmtId="0" fontId="8" fillId="0" borderId="9" xfId="0" applyFont="1" applyBorder="1" applyAlignment="1" applyProtection="1">
      <alignment horizontal="center" vertical="center" wrapText="1" shrinkToFit="1"/>
    </xf>
    <xf numFmtId="0" fontId="8" fillId="0" borderId="21" xfId="0" applyFont="1" applyBorder="1" applyAlignment="1" applyProtection="1">
      <alignment horizontal="center" vertical="center" wrapText="1" shrinkToFit="1"/>
    </xf>
    <xf numFmtId="0" fontId="34" fillId="0" borderId="54" xfId="0" applyFont="1" applyBorder="1" applyAlignment="1" applyProtection="1">
      <alignment horizontal="left" vertical="center" wrapText="1" shrinkToFit="1"/>
      <protection locked="0"/>
    </xf>
    <xf numFmtId="0" fontId="34" fillId="0" borderId="51" xfId="0" applyFont="1" applyBorder="1" applyAlignment="1" applyProtection="1">
      <alignment horizontal="left" vertical="center" wrapText="1" shrinkToFit="1"/>
      <protection locked="0"/>
    </xf>
    <xf numFmtId="0" fontId="34" fillId="0" borderId="49" xfId="0" applyFont="1" applyBorder="1" applyAlignment="1" applyProtection="1">
      <alignment horizontal="left" vertical="center" wrapText="1" shrinkToFit="1"/>
      <protection locked="0"/>
    </xf>
    <xf numFmtId="0" fontId="34" fillId="0" borderId="55"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xf>
    <xf numFmtId="0" fontId="8" fillId="0" borderId="2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42" xfId="0" applyFont="1" applyBorder="1" applyAlignment="1" applyProtection="1">
      <alignment horizontal="left" vertical="center" wrapText="1" shrinkToFit="1"/>
    </xf>
    <xf numFmtId="49" fontId="8" fillId="0" borderId="44" xfId="0" applyNumberFormat="1" applyFont="1" applyBorder="1" applyAlignment="1" applyProtection="1">
      <alignment horizontal="left" vertical="center" wrapText="1" shrinkToFit="1"/>
      <protection locked="0"/>
    </xf>
    <xf numFmtId="49" fontId="8" fillId="0" borderId="24" xfId="0" applyNumberFormat="1" applyFont="1" applyBorder="1" applyAlignment="1" applyProtection="1">
      <alignment horizontal="left" vertical="center" wrapText="1" shrinkToFit="1"/>
      <protection locked="0"/>
    </xf>
    <xf numFmtId="49" fontId="8" fillId="0" borderId="43" xfId="0" applyNumberFormat="1" applyFont="1" applyBorder="1" applyAlignment="1" applyProtection="1">
      <alignment horizontal="left" vertical="center" wrapText="1" shrinkToFit="1"/>
      <protection locked="0"/>
    </xf>
    <xf numFmtId="0" fontId="34" fillId="0" borderId="44" xfId="0" applyFont="1" applyBorder="1" applyAlignment="1" applyProtection="1">
      <alignment horizontal="right" vertical="center" wrapText="1"/>
    </xf>
    <xf numFmtId="0" fontId="34" fillId="0" borderId="24" xfId="0" applyFont="1" applyBorder="1" applyAlignment="1" applyProtection="1">
      <alignment horizontal="right" vertical="center" wrapText="1"/>
    </xf>
    <xf numFmtId="0" fontId="34" fillId="0" borderId="48" xfId="0" applyFont="1" applyBorder="1" applyAlignment="1" applyProtection="1">
      <alignment horizontal="right" vertical="center" wrapText="1"/>
    </xf>
    <xf numFmtId="0" fontId="34" fillId="0" borderId="50" xfId="0" applyFont="1" applyBorder="1" applyAlignment="1" applyProtection="1">
      <alignment horizontal="right" vertical="center" wrapText="1"/>
    </xf>
    <xf numFmtId="0" fontId="0" fillId="0" borderId="14"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44" xfId="0" applyFont="1" applyBorder="1" applyAlignment="1" applyProtection="1">
      <alignment horizontal="right" vertical="center" wrapText="1" shrinkToFit="1"/>
    </xf>
    <xf numFmtId="0" fontId="8" fillId="0" borderId="24" xfId="0" applyFont="1" applyBorder="1" applyAlignment="1" applyProtection="1">
      <alignment horizontal="right" vertical="center" wrapText="1" shrinkToFit="1"/>
    </xf>
    <xf numFmtId="0" fontId="0" fillId="0" borderId="46" xfId="0" applyBorder="1" applyAlignment="1" applyProtection="1">
      <alignment horizontal="center" vertical="center"/>
    </xf>
    <xf numFmtId="0" fontId="0" fillId="0" borderId="0" xfId="0" applyBorder="1" applyAlignment="1" applyProtection="1">
      <alignment horizontal="center" vertical="center"/>
    </xf>
    <xf numFmtId="0" fontId="0" fillId="0" borderId="47" xfId="0" applyBorder="1" applyAlignment="1" applyProtection="1">
      <alignment horizontal="center" vertical="center"/>
    </xf>
    <xf numFmtId="0" fontId="0" fillId="0" borderId="20" xfId="0" applyBorder="1" applyAlignment="1" applyProtection="1">
      <alignment horizontal="center" vertical="center"/>
    </xf>
    <xf numFmtId="0" fontId="0" fillId="0" borderId="9" xfId="0" applyBorder="1" applyAlignment="1" applyProtection="1">
      <alignment horizontal="center" vertical="center"/>
    </xf>
    <xf numFmtId="0" fontId="0" fillId="0" borderId="21" xfId="0" applyBorder="1" applyAlignment="1" applyProtection="1">
      <alignment horizontal="center" vertical="center"/>
    </xf>
    <xf numFmtId="0" fontId="8" fillId="0" borderId="14" xfId="0" applyFont="1" applyBorder="1" applyAlignment="1" applyProtection="1">
      <alignment horizontal="center" vertical="center" wrapText="1" shrinkToFit="1"/>
    </xf>
    <xf numFmtId="0" fontId="8" fillId="0" borderId="22" xfId="0" applyFont="1" applyBorder="1" applyAlignment="1" applyProtection="1">
      <alignment horizontal="center" vertical="center" wrapText="1" shrinkToFit="1"/>
    </xf>
    <xf numFmtId="0" fontId="8" fillId="0" borderId="41"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36" fillId="0" borderId="1" xfId="0" applyFont="1" applyBorder="1" applyAlignment="1" applyProtection="1">
      <alignment horizontal="left" vertical="center" wrapText="1" shrinkToFit="1"/>
      <protection locked="0"/>
    </xf>
    <xf numFmtId="0" fontId="36" fillId="0" borderId="58" xfId="0" applyFont="1" applyBorder="1" applyAlignment="1" applyProtection="1">
      <alignment horizontal="left" vertical="center" wrapText="1" shrinkToFit="1"/>
      <protection locked="0"/>
    </xf>
    <xf numFmtId="0" fontId="34" fillId="0" borderId="45" xfId="0" applyFont="1" applyBorder="1" applyAlignment="1" applyProtection="1">
      <alignment horizontal="left" vertical="center" wrapText="1" indent="1"/>
      <protection locked="0"/>
    </xf>
    <xf numFmtId="0" fontId="34" fillId="0" borderId="53" xfId="0" applyFont="1" applyBorder="1" applyAlignment="1" applyProtection="1">
      <alignment horizontal="left" vertical="center" wrapText="1" indent="1"/>
      <protection locked="0"/>
    </xf>
    <xf numFmtId="0" fontId="0" fillId="0" borderId="4"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33" xfId="0" applyFont="1" applyBorder="1" applyAlignment="1">
      <alignment horizontal="left" vertical="center" wrapText="1"/>
    </xf>
    <xf numFmtId="0" fontId="0" fillId="0" borderId="15" xfId="0" applyFont="1" applyBorder="1" applyAlignment="1">
      <alignment horizontal="left" vertical="center" wrapText="1"/>
    </xf>
    <xf numFmtId="0" fontId="0" fillId="0" borderId="35" xfId="0" applyFont="1" applyBorder="1" applyAlignment="1">
      <alignment horizontal="left" vertical="center" wrapText="1"/>
    </xf>
    <xf numFmtId="0" fontId="31" fillId="0" borderId="0" xfId="0" applyFont="1" applyAlignment="1">
      <alignment horizontal="center" vertical="top" wrapText="1"/>
    </xf>
    <xf numFmtId="0" fontId="31" fillId="0" borderId="9" xfId="0" applyFont="1" applyBorder="1" applyAlignment="1">
      <alignment horizontal="center" vertical="top" wrapText="1"/>
    </xf>
    <xf numFmtId="0" fontId="31" fillId="0" borderId="0" xfId="0" applyFont="1" applyAlignment="1" applyProtection="1">
      <alignment horizontal="center" vertical="center" wrapText="1"/>
    </xf>
    <xf numFmtId="0" fontId="31" fillId="0" borderId="9" xfId="0" applyFont="1" applyBorder="1" applyAlignment="1" applyProtection="1">
      <alignment horizontal="center" vertical="center"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 name="Standard 2 2" xfId="24"/>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58</xdr:row>
          <xdr:rowOff>30480</xdr:rowOff>
        </xdr:from>
        <xdr:to>
          <xdr:col>6</xdr:col>
          <xdr:colOff>220980</xdr:colOff>
          <xdr:row>58</xdr:row>
          <xdr:rowOff>289560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58</xdr:row>
          <xdr:rowOff>30480</xdr:rowOff>
        </xdr:from>
        <xdr:to>
          <xdr:col>5</xdr:col>
          <xdr:colOff>182880</xdr:colOff>
          <xdr:row>58</xdr:row>
          <xdr:rowOff>274320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15</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6"/>
  <sheetViews>
    <sheetView tabSelected="1" showRuler="0" showWhiteSpace="0" zoomScaleNormal="100" zoomScaleSheetLayoutView="100" workbookViewId="0">
      <selection activeCell="E3" sqref="E3:P3"/>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customWidth="1"/>
    <col min="10" max="10" width="3.8984375" bestFit="1" customWidth="1"/>
    <col min="11" max="12" width="16.59765625" customWidth="1"/>
    <col min="13" max="13" width="4.59765625" customWidth="1"/>
    <col min="14" max="14" width="6.8984375" bestFit="1" customWidth="1"/>
    <col min="15" max="15" width="9.5" bestFit="1" customWidth="1"/>
    <col min="16" max="16" width="13.19921875" customWidth="1"/>
  </cols>
  <sheetData>
    <row r="1" spans="1:16" s="1" customFormat="1" ht="29.25" customHeight="1" x14ac:dyDescent="0.3">
      <c r="B1" s="160" t="s">
        <v>36</v>
      </c>
      <c r="C1" s="161"/>
      <c r="D1" s="161"/>
      <c r="E1" s="161"/>
      <c r="F1" s="161"/>
      <c r="G1" s="161"/>
      <c r="H1" s="161"/>
      <c r="I1" s="161"/>
      <c r="J1" s="161"/>
      <c r="K1" s="161"/>
      <c r="L1" s="161"/>
      <c r="M1" s="161"/>
      <c r="N1" s="161"/>
      <c r="O1" s="161"/>
      <c r="P1" s="161"/>
    </row>
    <row r="2" spans="1:16" s="1" customFormat="1" ht="16.5" customHeight="1" thickBot="1" x14ac:dyDescent="0.35">
      <c r="B2" s="173" t="s">
        <v>38</v>
      </c>
      <c r="C2" s="173"/>
      <c r="D2" s="173"/>
      <c r="E2" s="173"/>
      <c r="F2" s="173"/>
      <c r="G2" s="173"/>
      <c r="H2" s="173"/>
      <c r="I2" s="173"/>
      <c r="J2" s="173"/>
      <c r="K2" s="173"/>
      <c r="L2" s="173"/>
      <c r="M2" s="173"/>
      <c r="N2" s="173"/>
      <c r="O2" s="173"/>
      <c r="P2" s="173"/>
    </row>
    <row r="3" spans="1:16" ht="35.1" customHeight="1" x14ac:dyDescent="0.3">
      <c r="B3" s="190" t="s">
        <v>9</v>
      </c>
      <c r="C3" s="191"/>
      <c r="D3" s="192"/>
      <c r="E3" s="166"/>
      <c r="F3" s="166"/>
      <c r="G3" s="166"/>
      <c r="H3" s="166"/>
      <c r="I3" s="167"/>
      <c r="J3" s="167"/>
      <c r="K3" s="167"/>
      <c r="L3" s="167"/>
      <c r="M3" s="167"/>
      <c r="N3" s="167"/>
      <c r="O3" s="167"/>
      <c r="P3" s="168"/>
    </row>
    <row r="4" spans="1:16" ht="35.1" customHeight="1" x14ac:dyDescent="0.3">
      <c r="B4" s="187" t="s">
        <v>8</v>
      </c>
      <c r="C4" s="188"/>
      <c r="D4" s="189"/>
      <c r="E4" s="169"/>
      <c r="F4" s="169"/>
      <c r="G4" s="169"/>
      <c r="H4" s="169"/>
      <c r="I4" s="170"/>
      <c r="J4" s="170"/>
      <c r="K4" s="170"/>
      <c r="L4" s="170"/>
      <c r="M4" s="170"/>
      <c r="N4" s="170"/>
      <c r="O4" s="170"/>
      <c r="P4" s="171"/>
    </row>
    <row r="5" spans="1:16" ht="35.1" customHeight="1" x14ac:dyDescent="0.3">
      <c r="B5" s="187" t="s">
        <v>7</v>
      </c>
      <c r="C5" s="188"/>
      <c r="D5" s="189"/>
      <c r="E5" s="169"/>
      <c r="F5" s="169"/>
      <c r="G5" s="169"/>
      <c r="H5" s="169"/>
      <c r="I5" s="170"/>
      <c r="J5" s="170"/>
      <c r="K5" s="170"/>
      <c r="L5" s="170"/>
      <c r="M5" s="170"/>
      <c r="N5" s="170"/>
      <c r="O5" s="170"/>
      <c r="P5" s="171"/>
    </row>
    <row r="6" spans="1:16" ht="35.1" customHeight="1" x14ac:dyDescent="0.3">
      <c r="B6" s="187" t="s">
        <v>5</v>
      </c>
      <c r="C6" s="188"/>
      <c r="D6" s="189"/>
      <c r="E6" s="169"/>
      <c r="F6" s="169"/>
      <c r="G6" s="169"/>
      <c r="H6" s="169"/>
      <c r="I6" s="169"/>
      <c r="J6" s="169"/>
      <c r="K6" s="169"/>
      <c r="L6" s="169"/>
      <c r="M6" s="169"/>
      <c r="N6" s="169"/>
      <c r="O6" s="169"/>
      <c r="P6" s="172"/>
    </row>
    <row r="7" spans="1:16" ht="34.5" customHeight="1" x14ac:dyDescent="0.3">
      <c r="A7" s="64"/>
      <c r="B7" s="187" t="s">
        <v>6</v>
      </c>
      <c r="C7" s="188"/>
      <c r="D7" s="189"/>
      <c r="E7" s="193" t="s">
        <v>45</v>
      </c>
      <c r="F7" s="194"/>
      <c r="G7" s="194"/>
      <c r="H7" s="194"/>
      <c r="I7" s="195"/>
      <c r="J7" s="202" t="s">
        <v>16</v>
      </c>
      <c r="K7" s="203"/>
      <c r="L7" s="203"/>
      <c r="M7" s="203"/>
      <c r="N7" s="203"/>
      <c r="O7" s="203"/>
      <c r="P7" s="91">
        <v>4</v>
      </c>
    </row>
    <row r="8" spans="1:16" s="60" customFormat="1" ht="15.75" customHeight="1" thickBot="1" x14ac:dyDescent="0.35">
      <c r="A8" s="65"/>
      <c r="B8" s="183" t="s">
        <v>64</v>
      </c>
      <c r="C8" s="183"/>
      <c r="D8" s="184"/>
      <c r="E8" s="214" t="s">
        <v>69</v>
      </c>
      <c r="F8" s="214"/>
      <c r="G8" s="214"/>
      <c r="H8" s="214"/>
      <c r="I8" s="174" t="s">
        <v>74</v>
      </c>
      <c r="J8" s="176" t="s">
        <v>65</v>
      </c>
      <c r="K8" s="176"/>
      <c r="L8" s="196" t="s">
        <v>73</v>
      </c>
      <c r="M8" s="197"/>
      <c r="N8" s="176" t="s">
        <v>65</v>
      </c>
      <c r="O8" s="176"/>
      <c r="P8" s="216"/>
    </row>
    <row r="9" spans="1:16" s="60" customFormat="1" ht="16.2" thickBot="1" x14ac:dyDescent="0.35">
      <c r="A9" s="65"/>
      <c r="B9" s="185"/>
      <c r="C9" s="185"/>
      <c r="D9" s="186"/>
      <c r="E9" s="215"/>
      <c r="F9" s="215"/>
      <c r="G9" s="215"/>
      <c r="H9" s="215"/>
      <c r="I9" s="175"/>
      <c r="J9" s="177"/>
      <c r="K9" s="177"/>
      <c r="L9" s="198"/>
      <c r="M9" s="199"/>
      <c r="N9" s="177"/>
      <c r="O9" s="177"/>
      <c r="P9" s="217"/>
    </row>
    <row r="10" spans="1:16" ht="15.75" customHeight="1" x14ac:dyDescent="0.3">
      <c r="A10" s="64"/>
      <c r="B10" s="180" t="s">
        <v>34</v>
      </c>
      <c r="C10" s="181"/>
      <c r="D10" s="181"/>
      <c r="E10" s="181"/>
      <c r="F10" s="181"/>
      <c r="G10" s="181"/>
      <c r="H10" s="181"/>
      <c r="I10" s="182"/>
      <c r="J10" s="204" t="s">
        <v>35</v>
      </c>
      <c r="K10" s="205"/>
      <c r="L10" s="205"/>
      <c r="M10" s="205"/>
      <c r="N10" s="205"/>
      <c r="O10" s="205"/>
      <c r="P10" s="206"/>
    </row>
    <row r="11" spans="1:16" ht="15.75" customHeight="1" x14ac:dyDescent="0.3">
      <c r="A11" s="64"/>
      <c r="B11" s="210" t="s">
        <v>44</v>
      </c>
      <c r="C11" s="211"/>
      <c r="D11" s="211"/>
      <c r="E11" s="211"/>
      <c r="F11" s="211"/>
      <c r="G11" s="212"/>
      <c r="H11" s="211" t="s">
        <v>27</v>
      </c>
      <c r="I11" s="213"/>
      <c r="J11" s="207"/>
      <c r="K11" s="208"/>
      <c r="L11" s="208"/>
      <c r="M11" s="208"/>
      <c r="N11" s="208"/>
      <c r="O11" s="208"/>
      <c r="P11" s="209"/>
    </row>
    <row r="12" spans="1:16" ht="86.25" customHeight="1" x14ac:dyDescent="0.3">
      <c r="A12" s="64"/>
      <c r="B12" s="200" t="s">
        <v>46</v>
      </c>
      <c r="C12" s="201"/>
      <c r="D12" s="58" t="s">
        <v>59</v>
      </c>
      <c r="E12" s="15" t="s">
        <v>28</v>
      </c>
      <c r="F12" s="15" t="s">
        <v>17</v>
      </c>
      <c r="G12" s="35" t="s">
        <v>25</v>
      </c>
      <c r="H12" s="33" t="s">
        <v>18</v>
      </c>
      <c r="I12" s="16" t="s">
        <v>37</v>
      </c>
      <c r="J12" s="18" t="s">
        <v>19</v>
      </c>
      <c r="K12" s="178" t="s">
        <v>57</v>
      </c>
      <c r="L12" s="179"/>
      <c r="M12" s="21" t="s">
        <v>47</v>
      </c>
      <c r="N12" s="8" t="s">
        <v>21</v>
      </c>
      <c r="O12" s="8" t="s">
        <v>22</v>
      </c>
      <c r="P12" s="17" t="s">
        <v>23</v>
      </c>
    </row>
    <row r="13" spans="1:16" x14ac:dyDescent="0.3">
      <c r="B13" s="142"/>
      <c r="C13" s="143"/>
      <c r="D13" s="39"/>
      <c r="E13" s="9"/>
      <c r="F13" s="10"/>
      <c r="G13" s="36"/>
      <c r="H13" s="34"/>
      <c r="I13" s="14" t="str">
        <f>LEFT(IF(H13&gt;0,IF(Formular!$E$7='Biwi MA GS'!$H$1,VLOOKUP(Formular!H13,'Biwi MA GS'!$A$5:$E$54,3,FALSE),IF(Formular!$E$7='Biwi MA HR(S)Ge '!$H$1,VLOOKUP(Formular!H13,'Biwi MA HR(S)Ge '!$A$5:$E$54,3,FALSE),IF(Formular!$E$7='Biwi MA GyGe'!$H$1,VLOOKUP(Formular!H13,'Biwi MA GyGe'!$A$5:$E$52,3,FALSE),IF(Formular!$E$7='Biwi MA BK'!$H$1,VLOOKUP(Formular!H13,'Biwi MA BK'!$A$5:$E$52,3,FALSE),IF(Formular!$E$7='Biwi MA BK Bautechnik'!$H$1,VLOOKUP(Formular!H13,'Biwi MA BK Bautechnik'!$A$5:$E$54,3,FALSE)))))),""),45)</f>
        <v/>
      </c>
      <c r="J13" s="11"/>
      <c r="K13" s="158" t="str">
        <f>IF(J13&gt;0,IF(Formular!$E$7='Biwi MA GS'!$H$1,LEFT(TEXT(VLOOKUP(J13,'Biwi MA GS'!$A$5:$E$54,2,FALSE),0)&amp;"/"&amp;TEXT(VLOOKUP(J13,'Biwi MA GS'!$A$5:$E$54,3,FALSE),0),45),IF(Formular!$E$7='Biwi MA HR(S)Ge '!$H$1,LEFT(TEXT(VLOOKUP(J13,'Biwi MA HR(S)Ge '!$A$5:$E$54,2,FALSE),0)&amp;"/"&amp;TEXT(VLOOKUP(J13,'Biwi MA HR(S)Ge '!$A$5:$E$54,3,FALSE),0),45),IF(Formular!$E$7='Biwi MA GyGe'!$H$1,LEFT(TEXT(VLOOKUP(J13,'Biwi MA GyGe'!$A$5:$E$52,2,FALSE),0)&amp;"/"&amp;TEXT(VLOOKUP(J13,'Biwi MA GyGe'!$A$5:$E$52,3,FALSE),0),45),IF(Formular!$E$7='Biwi MA BK'!$H$1,LEFT(TEXT(VLOOKUP(J13,'Biwi MA BK'!$A$5:$E$52,2,FALSE),0)&amp;"/"&amp;TEXT(VLOOKUP(J13,'Biwi MA BK'!$A$5:$E$52,3,FALSE),0),45),IF(Formular!$E$7='Biwi MA BK Bautechnik'!$H$1,LEFT(TEXT(VLOOKUP(J13,'Biwi MA BK Bautechnik'!$A$5:$E$54,2,FALSE),0)&amp;"/"&amp;TEXT(VLOOKUP(J13,'Biwi MA BK Bautechnik'!$A$5:$E$54,3,FALSE),0),45)))))),"")</f>
        <v/>
      </c>
      <c r="L13" s="159"/>
      <c r="M13" s="39" t="s">
        <v>26</v>
      </c>
      <c r="N13" s="7" t="str">
        <f>IF(OR(J13="",M13="A",M13="B",M13="C",M13="D"),"",IF(J13&gt;0,IF(Formular!$E$7='Biwi MA GS'!$H$1,VLOOKUP(Formular!J13,'Biwi MA GS'!$A$5:$E$54,5,FALSE),IF(Formular!$E$7='Biwi MA HR(S)Ge '!$H$1,VLOOKUP(Formular!J13,'Biwi MA HR(S)Ge '!$A$5:$E$54,5,FALSE),IF(Formular!$E$7='Biwi MA GyGe'!$H$1,VLOOKUP(Formular!J13,'Biwi MA GyGe'!$A$5:$E$52,5,FALSE),IF(Formular!$E$7='Biwi MA BK'!$H$1,VLOOKUP(Formular!J13,'Biwi MA BK'!$A$5:$E$52,5,FALSE),IF(Formular!$E$7='Biwi MA BK Bautechnik'!$H$1,VLOOKUP(Formular!J13,'Biwi MA BK Bautechnik'!$A$5:$E$54,5,FALSE)))))),""))</f>
        <v/>
      </c>
      <c r="O13" s="37"/>
      <c r="P13" s="2"/>
    </row>
    <row r="14" spans="1:16" x14ac:dyDescent="0.3">
      <c r="B14" s="142"/>
      <c r="C14" s="143"/>
      <c r="D14" s="39"/>
      <c r="E14" s="9"/>
      <c r="F14" s="10"/>
      <c r="G14" s="36"/>
      <c r="H14" s="34"/>
      <c r="I14" s="14" t="str">
        <f>LEFT(IF(H14&gt;0,IF(Formular!$E$7='Biwi MA GS'!$H$1,VLOOKUP(Formular!H14,'Biwi MA GS'!$A$5:$E$54,3,FALSE),IF(Formular!$E$7='Biwi MA HR(S)Ge '!$H$1,VLOOKUP(Formular!H14,'Biwi MA HR(S)Ge '!$A$5:$E$54,3,FALSE),IF(Formular!$E$7='Biwi MA GyGe'!$H$1,VLOOKUP(Formular!H14,'Biwi MA GyGe'!$A$5:$E$52,3,FALSE),IF(Formular!$E$7='Biwi MA BK'!$H$1,VLOOKUP(Formular!H14,'Biwi MA BK'!$A$5:$E$52,3,FALSE),IF(Formular!$E$7='Biwi MA BK Bautechnik'!$H$1,VLOOKUP(Formular!H14,'Biwi MA BK Bautechnik'!$A$5:$E$54,3,FALSE)))))),""),45)</f>
        <v/>
      </c>
      <c r="J14" s="11"/>
      <c r="K14" s="158" t="str">
        <f>IF(J14&gt;0,IF(Formular!$E$7='Biwi MA GS'!$H$1,LEFT(TEXT(VLOOKUP(J14,'Biwi MA GS'!$A$5:$E$54,2,FALSE),0)&amp;"/"&amp;TEXT(VLOOKUP(J14,'Biwi MA GS'!$A$5:$E$54,3,FALSE),0),45),IF(Formular!$E$7='Biwi MA HR(S)Ge '!$H$1,LEFT(TEXT(VLOOKUP(J14,'Biwi MA HR(S)Ge '!$A$5:$E$54,2,FALSE),0)&amp;"/"&amp;TEXT(VLOOKUP(J14,'Biwi MA HR(S)Ge '!$A$5:$E$54,3,FALSE),0),45),IF(Formular!$E$7='Biwi MA GyGe'!$H$1,LEFT(TEXT(VLOOKUP(J14,'Biwi MA GyGe'!$A$5:$E$52,2,FALSE),0)&amp;"/"&amp;TEXT(VLOOKUP(J14,'Biwi MA GyGe'!$A$5:$E$52,3,FALSE),0),45),IF(Formular!$E$7='Biwi MA BK'!$H$1,LEFT(TEXT(VLOOKUP(J14,'Biwi MA BK'!$A$5:$E$52,2,FALSE),0)&amp;"/"&amp;TEXT(VLOOKUP(J14,'Biwi MA BK'!$A$5:$E$52,3,FALSE),0),45),IF(Formular!$E$7='Biwi MA BK Bautechnik'!$H$1,LEFT(TEXT(VLOOKUP(J14,'Biwi MA BK Bautechnik'!$A$5:$E$54,2,FALSE),0)&amp;"/"&amp;TEXT(VLOOKUP(J14,'Biwi MA BK Bautechnik'!$A$5:$E$54,3,FALSE),0),45)))))),"")</f>
        <v/>
      </c>
      <c r="L14" s="159"/>
      <c r="M14" s="39" t="s">
        <v>26</v>
      </c>
      <c r="N14" s="7" t="str">
        <f>IF(OR(J14="",M14="A",M14="B",M14="C",M14="D"),"",IF(J14&gt;0,IF(Formular!$E$7='Biwi MA GS'!$H$1,VLOOKUP(Formular!J14,'Biwi MA GS'!$A$5:$E$54,5,FALSE),IF(Formular!$E$7='Biwi MA HR(S)Ge '!$H$1,VLOOKUP(Formular!J14,'Biwi MA HR(S)Ge '!$A$5:$E$54,5,FALSE),IF(Formular!$E$7='Biwi MA GyGe'!$H$1,VLOOKUP(Formular!J14,'Biwi MA GyGe'!$A$5:$E$52,5,FALSE),IF(Formular!$E$7='Biwi MA BK'!$H$1,VLOOKUP(Formular!J14,'Biwi MA BK'!$A$5:$E$52,5,FALSE),IF(Formular!$E$7='Biwi MA BK Bautechnik'!$H$1,VLOOKUP(Formular!J14,'Biwi MA BK Bautechnik'!$A$5:$E$54,5,FALSE)))))),""))</f>
        <v/>
      </c>
      <c r="O14" s="37"/>
      <c r="P14" s="2"/>
    </row>
    <row r="15" spans="1:16" x14ac:dyDescent="0.3">
      <c r="B15" s="142"/>
      <c r="C15" s="143"/>
      <c r="D15" s="39"/>
      <c r="E15" s="9"/>
      <c r="F15" s="10"/>
      <c r="G15" s="36"/>
      <c r="H15" s="34"/>
      <c r="I15" s="14" t="str">
        <f>LEFT(IF(H15&gt;0,IF(Formular!$E$7='Biwi MA GS'!$H$1,VLOOKUP(Formular!H15,'Biwi MA GS'!$A$5:$E$54,3,FALSE),IF(Formular!$E$7='Biwi MA HR(S)Ge '!$H$1,VLOOKUP(Formular!H15,'Biwi MA HR(S)Ge '!$A$5:$E$54,3,FALSE),IF(Formular!$E$7='Biwi MA GyGe'!$H$1,VLOOKUP(Formular!H15,'Biwi MA GyGe'!$A$5:$E$52,3,FALSE),IF(Formular!$E$7='Biwi MA BK'!$H$1,VLOOKUP(Formular!H15,'Biwi MA BK'!$A$5:$E$52,3,FALSE),IF(Formular!$E$7='Biwi MA BK Bautechnik'!$H$1,VLOOKUP(Formular!H15,'Biwi MA BK Bautechnik'!$A$5:$E$54,3,FALSE)))))),""),45)</f>
        <v/>
      </c>
      <c r="J15" s="11"/>
      <c r="K15" s="158" t="str">
        <f>IF(J15&gt;0,IF(Formular!$E$7='Biwi MA GS'!$H$1,LEFT(TEXT(VLOOKUP(J15,'Biwi MA GS'!$A$5:$E$54,2,FALSE),0)&amp;"/"&amp;TEXT(VLOOKUP(J15,'Biwi MA GS'!$A$5:$E$54,3,FALSE),0),45),IF(Formular!$E$7='Biwi MA HR(S)Ge '!$H$1,LEFT(TEXT(VLOOKUP(J15,'Biwi MA HR(S)Ge '!$A$5:$E$54,2,FALSE),0)&amp;"/"&amp;TEXT(VLOOKUP(J15,'Biwi MA HR(S)Ge '!$A$5:$E$54,3,FALSE),0),45),IF(Formular!$E$7='Biwi MA GyGe'!$H$1,LEFT(TEXT(VLOOKUP(J15,'Biwi MA GyGe'!$A$5:$E$52,2,FALSE),0)&amp;"/"&amp;TEXT(VLOOKUP(J15,'Biwi MA GyGe'!$A$5:$E$52,3,FALSE),0),45),IF(Formular!$E$7='Biwi MA BK'!$H$1,LEFT(TEXT(VLOOKUP(J15,'Biwi MA BK'!$A$5:$E$52,2,FALSE),0)&amp;"/"&amp;TEXT(VLOOKUP(J15,'Biwi MA BK'!$A$5:$E$52,3,FALSE),0),45),IF(Formular!$E$7='Biwi MA BK Bautechnik'!$H$1,LEFT(TEXT(VLOOKUP(J15,'Biwi MA BK Bautechnik'!$A$5:$E$54,2,FALSE),0)&amp;"/"&amp;TEXT(VLOOKUP(J15,'Biwi MA BK Bautechnik'!$A$5:$E$54,3,FALSE),0),45)))))),"")</f>
        <v/>
      </c>
      <c r="L15" s="159"/>
      <c r="M15" s="39" t="s">
        <v>26</v>
      </c>
      <c r="N15" s="7" t="str">
        <f>IF(OR(J15="",M15="A",M15="B",M15="C",M15="D"),"",IF(J15&gt;0,IF(Formular!$E$7='Biwi MA GS'!$H$1,VLOOKUP(Formular!J15,'Biwi MA GS'!$A$5:$E$54,5,FALSE),IF(Formular!$E$7='Biwi MA HR(S)Ge '!$H$1,VLOOKUP(Formular!J15,'Biwi MA HR(S)Ge '!$A$5:$E$54,5,FALSE),IF(Formular!$E$7='Biwi MA GyGe'!$H$1,VLOOKUP(Formular!J15,'Biwi MA GyGe'!$A$5:$E$52,5,FALSE),IF(Formular!$E$7='Biwi MA BK'!$H$1,VLOOKUP(Formular!J15,'Biwi MA BK'!$A$5:$E$52,5,FALSE),IF(Formular!$E$7='Biwi MA BK Bautechnik'!$H$1,VLOOKUP(Formular!J15,'Biwi MA BK Bautechnik'!$A$5:$E$54,5,FALSE)))))),""))</f>
        <v/>
      </c>
      <c r="O15" s="37"/>
      <c r="P15" s="2"/>
    </row>
    <row r="16" spans="1:16" x14ac:dyDescent="0.3">
      <c r="B16" s="142"/>
      <c r="C16" s="143"/>
      <c r="D16" s="39"/>
      <c r="E16" s="9"/>
      <c r="F16" s="10"/>
      <c r="G16" s="36"/>
      <c r="H16" s="34"/>
      <c r="I16" s="14" t="str">
        <f>LEFT(IF(H16&gt;0,IF(Formular!$E$7='Biwi MA GS'!$H$1,VLOOKUP(Formular!H16,'Biwi MA GS'!$A$5:$E$54,3,FALSE),IF(Formular!$E$7='Biwi MA HR(S)Ge '!$H$1,VLOOKUP(Formular!H16,'Biwi MA HR(S)Ge '!$A$5:$E$54,3,FALSE),IF(Formular!$E$7='Biwi MA GyGe'!$H$1,VLOOKUP(Formular!H16,'Biwi MA GyGe'!$A$5:$E$52,3,FALSE),IF(Formular!$E$7='Biwi MA BK'!$H$1,VLOOKUP(Formular!H16,'Biwi MA BK'!$A$5:$E$52,3,FALSE),IF(Formular!$E$7='Biwi MA BK Bautechnik'!$H$1,VLOOKUP(Formular!H16,'Biwi MA BK Bautechnik'!$A$5:$E$54,3,FALSE)))))),""),45)</f>
        <v/>
      </c>
      <c r="J16" s="11"/>
      <c r="K16" s="158" t="str">
        <f>IF(J16&gt;0,IF(Formular!$E$7='Biwi MA GS'!$H$1,LEFT(TEXT(VLOOKUP(J16,'Biwi MA GS'!$A$5:$E$54,2,FALSE),0)&amp;"/"&amp;TEXT(VLOOKUP(J16,'Biwi MA GS'!$A$5:$E$54,3,FALSE),0),45),IF(Formular!$E$7='Biwi MA HR(S)Ge '!$H$1,LEFT(TEXT(VLOOKUP(J16,'Biwi MA HR(S)Ge '!$A$5:$E$54,2,FALSE),0)&amp;"/"&amp;TEXT(VLOOKUP(J16,'Biwi MA HR(S)Ge '!$A$5:$E$54,3,FALSE),0),45),IF(Formular!$E$7='Biwi MA GyGe'!$H$1,LEFT(TEXT(VLOOKUP(J16,'Biwi MA GyGe'!$A$5:$E$52,2,FALSE),0)&amp;"/"&amp;TEXT(VLOOKUP(J16,'Biwi MA GyGe'!$A$5:$E$52,3,FALSE),0),45),IF(Formular!$E$7='Biwi MA BK'!$H$1,LEFT(TEXT(VLOOKUP(J16,'Biwi MA BK'!$A$5:$E$52,2,FALSE),0)&amp;"/"&amp;TEXT(VLOOKUP(J16,'Biwi MA BK'!$A$5:$E$52,3,FALSE),0),45),IF(Formular!$E$7='Biwi MA BK Bautechnik'!$H$1,LEFT(TEXT(VLOOKUP(J16,'Biwi MA BK Bautechnik'!$A$5:$E$54,2,FALSE),0)&amp;"/"&amp;TEXT(VLOOKUP(J16,'Biwi MA BK Bautechnik'!$A$5:$E$54,3,FALSE),0),45)))))),"")</f>
        <v/>
      </c>
      <c r="L16" s="159"/>
      <c r="M16" s="39" t="s">
        <v>26</v>
      </c>
      <c r="N16" s="7" t="str">
        <f>IF(OR(J16="",M16="A",M16="B",M16="C",M16="D"),"",IF(J16&gt;0,IF(Formular!$E$7='Biwi MA GS'!$H$1,VLOOKUP(Formular!J16,'Biwi MA GS'!$A$5:$E$54,5,FALSE),IF(Formular!$E$7='Biwi MA HR(S)Ge '!$H$1,VLOOKUP(Formular!J16,'Biwi MA HR(S)Ge '!$A$5:$E$54,5,FALSE),IF(Formular!$E$7='Biwi MA GyGe'!$H$1,VLOOKUP(Formular!J16,'Biwi MA GyGe'!$A$5:$E$52,5,FALSE),IF(Formular!$E$7='Biwi MA BK'!$H$1,VLOOKUP(Formular!J16,'Biwi MA BK'!$A$5:$E$52,5,FALSE),IF(Formular!$E$7='Biwi MA BK Bautechnik'!$H$1,VLOOKUP(Formular!J16,'Biwi MA BK Bautechnik'!$A$5:$E$54,5,FALSE)))))),""))</f>
        <v/>
      </c>
      <c r="O16" s="37"/>
      <c r="P16" s="2"/>
    </row>
    <row r="17" spans="2:16" x14ac:dyDescent="0.3">
      <c r="B17" s="142"/>
      <c r="C17" s="143"/>
      <c r="D17" s="39"/>
      <c r="E17" s="9"/>
      <c r="F17" s="10"/>
      <c r="G17" s="36"/>
      <c r="H17" s="34"/>
      <c r="I17" s="14" t="str">
        <f>LEFT(IF(H17&gt;0,IF(Formular!$E$7='Biwi MA GS'!$H$1,VLOOKUP(Formular!H17,'Biwi MA GS'!$A$5:$E$54,3,FALSE),IF(Formular!$E$7='Biwi MA HR(S)Ge '!$H$1,VLOOKUP(Formular!H17,'Biwi MA HR(S)Ge '!$A$5:$E$54,3,FALSE),IF(Formular!$E$7='Biwi MA GyGe'!$H$1,VLOOKUP(Formular!H17,'Biwi MA GyGe'!$A$5:$E$52,3,FALSE),IF(Formular!$E$7='Biwi MA BK'!$H$1,VLOOKUP(Formular!H17,'Biwi MA BK'!$A$5:$E$52,3,FALSE),IF(Formular!$E$7='Biwi MA BK Bautechnik'!$H$1,VLOOKUP(Formular!H17,'Biwi MA BK Bautechnik'!$A$5:$E$54,3,FALSE)))))),""),45)</f>
        <v/>
      </c>
      <c r="J17" s="11"/>
      <c r="K17" s="158" t="str">
        <f>IF(J17&gt;0,IF(Formular!$E$7='Biwi MA GS'!$H$1,LEFT(TEXT(VLOOKUP(J17,'Biwi MA GS'!$A$5:$E$54,2,FALSE),0)&amp;"/"&amp;TEXT(VLOOKUP(J17,'Biwi MA GS'!$A$5:$E$54,3,FALSE),0),45),IF(Formular!$E$7='Biwi MA HR(S)Ge '!$H$1,LEFT(TEXT(VLOOKUP(J17,'Biwi MA HR(S)Ge '!$A$5:$E$54,2,FALSE),0)&amp;"/"&amp;TEXT(VLOOKUP(J17,'Biwi MA HR(S)Ge '!$A$5:$E$54,3,FALSE),0),45),IF(Formular!$E$7='Biwi MA GyGe'!$H$1,LEFT(TEXT(VLOOKUP(J17,'Biwi MA GyGe'!$A$5:$E$52,2,FALSE),0)&amp;"/"&amp;TEXT(VLOOKUP(J17,'Biwi MA GyGe'!$A$5:$E$52,3,FALSE),0),45),IF(Formular!$E$7='Biwi MA BK'!$H$1,LEFT(TEXT(VLOOKUP(J17,'Biwi MA BK'!$A$5:$E$52,2,FALSE),0)&amp;"/"&amp;TEXT(VLOOKUP(J17,'Biwi MA BK'!$A$5:$E$52,3,FALSE),0),45),IF(Formular!$E$7='Biwi MA BK Bautechnik'!$H$1,LEFT(TEXT(VLOOKUP(J17,'Biwi MA BK Bautechnik'!$A$5:$E$54,2,FALSE),0)&amp;"/"&amp;TEXT(VLOOKUP(J17,'Biwi MA BK Bautechnik'!$A$5:$E$54,3,FALSE),0),45)))))),"")</f>
        <v/>
      </c>
      <c r="L17" s="159"/>
      <c r="M17" s="39" t="s">
        <v>26</v>
      </c>
      <c r="N17" s="7" t="str">
        <f>IF(OR(J17="",M17="A",M17="B",M17="C",M17="D"),"",IF(J17&gt;0,IF(Formular!$E$7='Biwi MA GS'!$H$1,VLOOKUP(Formular!J17,'Biwi MA GS'!$A$5:$E$54,5,FALSE),IF(Formular!$E$7='Biwi MA HR(S)Ge '!$H$1,VLOOKUP(Formular!J17,'Biwi MA HR(S)Ge '!$A$5:$E$54,5,FALSE),IF(Formular!$E$7='Biwi MA GyGe'!$H$1,VLOOKUP(Formular!J17,'Biwi MA GyGe'!$A$5:$E$52,5,FALSE),IF(Formular!$E$7='Biwi MA BK'!$H$1,VLOOKUP(Formular!J17,'Biwi MA BK'!$A$5:$E$52,5,FALSE),IF(Formular!$E$7='Biwi MA BK Bautechnik'!$H$1,VLOOKUP(Formular!J17,'Biwi MA BK Bautechnik'!$A$5:$E$54,5,FALSE)))))),""))</f>
        <v/>
      </c>
      <c r="O17" s="37"/>
      <c r="P17" s="2"/>
    </row>
    <row r="18" spans="2:16" x14ac:dyDescent="0.3">
      <c r="B18" s="142"/>
      <c r="C18" s="143"/>
      <c r="D18" s="39"/>
      <c r="E18" s="9"/>
      <c r="F18" s="10"/>
      <c r="G18" s="36"/>
      <c r="H18" s="34"/>
      <c r="I18" s="14" t="str">
        <f>LEFT(IF(H18&gt;0,IF(Formular!$E$7='Biwi MA GS'!$H$1,VLOOKUP(Formular!H18,'Biwi MA GS'!$A$5:$E$54,3,FALSE),IF(Formular!$E$7='Biwi MA HR(S)Ge '!$H$1,VLOOKUP(Formular!H18,'Biwi MA HR(S)Ge '!$A$5:$E$54,3,FALSE),IF(Formular!$E$7='Biwi MA GyGe'!$H$1,VLOOKUP(Formular!H18,'Biwi MA GyGe'!$A$5:$E$52,3,FALSE),IF(Formular!$E$7='Biwi MA BK'!$H$1,VLOOKUP(Formular!H18,'Biwi MA BK'!$A$5:$E$52,3,FALSE),IF(Formular!$E$7='Biwi MA BK Bautechnik'!$H$1,VLOOKUP(Formular!H18,'Biwi MA BK Bautechnik'!$A$5:$E$54,3,FALSE)))))),""),45)</f>
        <v/>
      </c>
      <c r="J18" s="11"/>
      <c r="K18" s="158" t="str">
        <f>IF(J18&gt;0,IF(Formular!$E$7='Biwi MA GS'!$H$1,LEFT(TEXT(VLOOKUP(J18,'Biwi MA GS'!$A$5:$E$54,2,FALSE),0)&amp;"/"&amp;TEXT(VLOOKUP(J18,'Biwi MA GS'!$A$5:$E$54,3,FALSE),0),45),IF(Formular!$E$7='Biwi MA HR(S)Ge '!$H$1,LEFT(TEXT(VLOOKUP(J18,'Biwi MA HR(S)Ge '!$A$5:$E$54,2,FALSE),0)&amp;"/"&amp;TEXT(VLOOKUP(J18,'Biwi MA HR(S)Ge '!$A$5:$E$54,3,FALSE),0),45),IF(Formular!$E$7='Biwi MA GyGe'!$H$1,LEFT(TEXT(VLOOKUP(J18,'Biwi MA GyGe'!$A$5:$E$52,2,FALSE),0)&amp;"/"&amp;TEXT(VLOOKUP(J18,'Biwi MA GyGe'!$A$5:$E$52,3,FALSE),0),45),IF(Formular!$E$7='Biwi MA BK'!$H$1,LEFT(TEXT(VLOOKUP(J18,'Biwi MA BK'!$A$5:$E$52,2,FALSE),0)&amp;"/"&amp;TEXT(VLOOKUP(J18,'Biwi MA BK'!$A$5:$E$52,3,FALSE),0),45),IF(Formular!$E$7='Biwi MA BK Bautechnik'!$H$1,LEFT(TEXT(VLOOKUP(J18,'Biwi MA BK Bautechnik'!$A$5:$E$54,2,FALSE),0)&amp;"/"&amp;TEXT(VLOOKUP(J18,'Biwi MA BK Bautechnik'!$A$5:$E$54,3,FALSE),0),45)))))),"")</f>
        <v/>
      </c>
      <c r="L18" s="159"/>
      <c r="M18" s="39" t="s">
        <v>26</v>
      </c>
      <c r="N18" s="7" t="str">
        <f>IF(OR(J18="",M18="A",M18="B",M18="C",M18="D"),"",IF(J18&gt;0,IF(Formular!$E$7='Biwi MA GS'!$H$1,VLOOKUP(Formular!J18,'Biwi MA GS'!$A$5:$E$54,5,FALSE),IF(Formular!$E$7='Biwi MA HR(S)Ge '!$H$1,VLOOKUP(Formular!J18,'Biwi MA HR(S)Ge '!$A$5:$E$54,5,FALSE),IF(Formular!$E$7='Biwi MA GyGe'!$H$1,VLOOKUP(Formular!J18,'Biwi MA GyGe'!$A$5:$E$52,5,FALSE),IF(Formular!$E$7='Biwi MA BK'!$H$1,VLOOKUP(Formular!J18,'Biwi MA BK'!$A$5:$E$52,5,FALSE),IF(Formular!$E$7='Biwi MA BK Bautechnik'!$H$1,VLOOKUP(Formular!J18,'Biwi MA BK Bautechnik'!$A$5:$E$54,5,FALSE)))))),""))</f>
        <v/>
      </c>
      <c r="O18" s="37"/>
      <c r="P18" s="2"/>
    </row>
    <row r="19" spans="2:16" x14ac:dyDescent="0.3">
      <c r="B19" s="142"/>
      <c r="C19" s="143"/>
      <c r="D19" s="39"/>
      <c r="E19" s="9"/>
      <c r="F19" s="10"/>
      <c r="G19" s="36"/>
      <c r="H19" s="34"/>
      <c r="I19" s="14" t="str">
        <f>LEFT(IF(H19&gt;0,IF(Formular!$E$7='Biwi MA GS'!$H$1,VLOOKUP(Formular!H19,'Biwi MA GS'!$A$5:$E$54,3,FALSE),IF(Formular!$E$7='Biwi MA HR(S)Ge '!$H$1,VLOOKUP(Formular!H19,'Biwi MA HR(S)Ge '!$A$5:$E$54,3,FALSE),IF(Formular!$E$7='Biwi MA GyGe'!$H$1,VLOOKUP(Formular!H19,'Biwi MA GyGe'!$A$5:$E$52,3,FALSE),IF(Formular!$E$7='Biwi MA BK'!$H$1,VLOOKUP(Formular!H19,'Biwi MA BK'!$A$5:$E$52,3,FALSE),IF(Formular!$E$7='Biwi MA BK Bautechnik'!$H$1,VLOOKUP(Formular!H19,'Biwi MA BK Bautechnik'!$A$5:$E$54,3,FALSE)))))),""),45)</f>
        <v/>
      </c>
      <c r="J19" s="11"/>
      <c r="K19" s="158" t="str">
        <f>IF(J19&gt;0,IF(Formular!$E$7='Biwi MA GS'!$H$1,LEFT(TEXT(VLOOKUP(J19,'Biwi MA GS'!$A$5:$E$54,2,FALSE),0)&amp;"/"&amp;TEXT(VLOOKUP(J19,'Biwi MA GS'!$A$5:$E$54,3,FALSE),0),45),IF(Formular!$E$7='Biwi MA HR(S)Ge '!$H$1,LEFT(TEXT(VLOOKUP(J19,'Biwi MA HR(S)Ge '!$A$5:$E$54,2,FALSE),0)&amp;"/"&amp;TEXT(VLOOKUP(J19,'Biwi MA HR(S)Ge '!$A$5:$E$54,3,FALSE),0),45),IF(Formular!$E$7='Biwi MA GyGe'!$H$1,LEFT(TEXT(VLOOKUP(J19,'Biwi MA GyGe'!$A$5:$E$52,2,FALSE),0)&amp;"/"&amp;TEXT(VLOOKUP(J19,'Biwi MA GyGe'!$A$5:$E$52,3,FALSE),0),45),IF(Formular!$E$7='Biwi MA BK'!$H$1,LEFT(TEXT(VLOOKUP(J19,'Biwi MA BK'!$A$5:$E$52,2,FALSE),0)&amp;"/"&amp;TEXT(VLOOKUP(J19,'Biwi MA BK'!$A$5:$E$52,3,FALSE),0),45),IF(Formular!$E$7='Biwi MA BK Bautechnik'!$H$1,LEFT(TEXT(VLOOKUP(J19,'Biwi MA BK Bautechnik'!$A$5:$E$54,2,FALSE),0)&amp;"/"&amp;TEXT(VLOOKUP(J19,'Biwi MA BK Bautechnik'!$A$5:$E$54,3,FALSE),0),45)))))),"")</f>
        <v/>
      </c>
      <c r="L19" s="159"/>
      <c r="M19" s="39" t="s">
        <v>26</v>
      </c>
      <c r="N19" s="7" t="str">
        <f>IF(OR(J19="",M19="A",M19="B",M19="C",M19="D"),"",IF(J19&gt;0,IF(Formular!$E$7='Biwi MA GS'!$H$1,VLOOKUP(Formular!J19,'Biwi MA GS'!$A$5:$E$54,5,FALSE),IF(Formular!$E$7='Biwi MA HR(S)Ge '!$H$1,VLOOKUP(Formular!J19,'Biwi MA HR(S)Ge '!$A$5:$E$54,5,FALSE),IF(Formular!$E$7='Biwi MA GyGe'!$H$1,VLOOKUP(Formular!J19,'Biwi MA GyGe'!$A$5:$E$52,5,FALSE),IF(Formular!$E$7='Biwi MA BK'!$H$1,VLOOKUP(Formular!J19,'Biwi MA BK'!$A$5:$E$52,5,FALSE),IF(Formular!$E$7='Biwi MA BK Bautechnik'!$H$1,VLOOKUP(Formular!J19,'Biwi MA BK Bautechnik'!$A$5:$E$54,5,FALSE)))))),""))</f>
        <v/>
      </c>
      <c r="O19" s="37"/>
      <c r="P19" s="2"/>
    </row>
    <row r="20" spans="2:16" x14ac:dyDescent="0.3">
      <c r="B20" s="142"/>
      <c r="C20" s="143"/>
      <c r="D20" s="39"/>
      <c r="E20" s="9"/>
      <c r="F20" s="10"/>
      <c r="G20" s="36"/>
      <c r="H20" s="34"/>
      <c r="I20" s="14" t="str">
        <f>LEFT(IF(H20&gt;0,IF(Formular!$E$7='Biwi MA GS'!$H$1,VLOOKUP(Formular!H20,'Biwi MA GS'!$A$5:$E$54,3,FALSE),IF(Formular!$E$7='Biwi MA HR(S)Ge '!$H$1,VLOOKUP(Formular!H20,'Biwi MA HR(S)Ge '!$A$5:$E$54,3,FALSE),IF(Formular!$E$7='Biwi MA GyGe'!$H$1,VLOOKUP(Formular!H20,'Biwi MA GyGe'!$A$5:$E$52,3,FALSE),IF(Formular!$E$7='Biwi MA BK'!$H$1,VLOOKUP(Formular!H20,'Biwi MA BK'!$A$5:$E$52,3,FALSE),IF(Formular!$E$7='Biwi MA BK Bautechnik'!$H$1,VLOOKUP(Formular!H20,'Biwi MA BK Bautechnik'!$A$5:$E$54,3,FALSE)))))),""),45)</f>
        <v/>
      </c>
      <c r="J20" s="11"/>
      <c r="K20" s="158" t="str">
        <f>IF(J20&gt;0,IF(Formular!$E$7='Biwi MA GS'!$H$1,LEFT(TEXT(VLOOKUP(J20,'Biwi MA GS'!$A$5:$E$54,2,FALSE),0)&amp;"/"&amp;TEXT(VLOOKUP(J20,'Biwi MA GS'!$A$5:$E$54,3,FALSE),0),45),IF(Formular!$E$7='Biwi MA HR(S)Ge '!$H$1,LEFT(TEXT(VLOOKUP(J20,'Biwi MA HR(S)Ge '!$A$5:$E$54,2,FALSE),0)&amp;"/"&amp;TEXT(VLOOKUP(J20,'Biwi MA HR(S)Ge '!$A$5:$E$54,3,FALSE),0),45),IF(Formular!$E$7='Biwi MA GyGe'!$H$1,LEFT(TEXT(VLOOKUP(J20,'Biwi MA GyGe'!$A$5:$E$52,2,FALSE),0)&amp;"/"&amp;TEXT(VLOOKUP(J20,'Biwi MA GyGe'!$A$5:$E$52,3,FALSE),0),45),IF(Formular!$E$7='Biwi MA BK'!$H$1,LEFT(TEXT(VLOOKUP(J20,'Biwi MA BK'!$A$5:$E$52,2,FALSE),0)&amp;"/"&amp;TEXT(VLOOKUP(J20,'Biwi MA BK'!$A$5:$E$52,3,FALSE),0),45),IF(Formular!$E$7='Biwi MA BK Bautechnik'!$H$1,LEFT(TEXT(VLOOKUP(J20,'Biwi MA BK Bautechnik'!$A$5:$E$54,2,FALSE),0)&amp;"/"&amp;TEXT(VLOOKUP(J20,'Biwi MA BK Bautechnik'!$A$5:$E$54,3,FALSE),0),45)))))),"")</f>
        <v/>
      </c>
      <c r="L20" s="159"/>
      <c r="M20" s="39" t="s">
        <v>26</v>
      </c>
      <c r="N20" s="7" t="str">
        <f>IF(OR(J20="",M20="A",M20="B",M20="C",M20="D"),"",IF(J20&gt;0,IF(Formular!$E$7='Biwi MA GS'!$H$1,VLOOKUP(Formular!J20,'Biwi MA GS'!$A$5:$E$54,5,FALSE),IF(Formular!$E$7='Biwi MA HR(S)Ge '!$H$1,VLOOKUP(Formular!J20,'Biwi MA HR(S)Ge '!$A$5:$E$54,5,FALSE),IF(Formular!$E$7='Biwi MA GyGe'!$H$1,VLOOKUP(Formular!J20,'Biwi MA GyGe'!$A$5:$E$52,5,FALSE),IF(Formular!$E$7='Biwi MA BK'!$H$1,VLOOKUP(Formular!J20,'Biwi MA BK'!$A$5:$E$52,5,FALSE),IF(Formular!$E$7='Biwi MA BK Bautechnik'!$H$1,VLOOKUP(Formular!J20,'Biwi MA BK Bautechnik'!$A$5:$E$54,5,FALSE)))))),""))</f>
        <v/>
      </c>
      <c r="O20" s="37"/>
      <c r="P20" s="2"/>
    </row>
    <row r="21" spans="2:16" x14ac:dyDescent="0.3">
      <c r="B21" s="142"/>
      <c r="C21" s="143"/>
      <c r="D21" s="39"/>
      <c r="E21" s="9"/>
      <c r="F21" s="10"/>
      <c r="G21" s="36"/>
      <c r="H21" s="34"/>
      <c r="I21" s="14" t="str">
        <f>LEFT(IF(H21&gt;0,IF(Formular!$E$7='Biwi MA GS'!$H$1,VLOOKUP(Formular!H21,'Biwi MA GS'!$A$5:$E$54,3,FALSE),IF(Formular!$E$7='Biwi MA HR(S)Ge '!$H$1,VLOOKUP(Formular!H21,'Biwi MA HR(S)Ge '!$A$5:$E$54,3,FALSE),IF(Formular!$E$7='Biwi MA GyGe'!$H$1,VLOOKUP(Formular!H21,'Biwi MA GyGe'!$A$5:$E$52,3,FALSE),IF(Formular!$E$7='Biwi MA BK'!$H$1,VLOOKUP(Formular!H21,'Biwi MA BK'!$A$5:$E$52,3,FALSE),IF(Formular!$E$7='Biwi MA BK Bautechnik'!$H$1,VLOOKUP(Formular!H21,'Biwi MA BK Bautechnik'!$A$5:$E$54,3,FALSE)))))),""),45)</f>
        <v/>
      </c>
      <c r="J21" s="11"/>
      <c r="K21" s="158" t="str">
        <f>IF(J21&gt;0,IF(Formular!$E$7='Biwi MA GS'!$H$1,LEFT(TEXT(VLOOKUP(J21,'Biwi MA GS'!$A$5:$E$54,2,FALSE),0)&amp;"/"&amp;TEXT(VLOOKUP(J21,'Biwi MA GS'!$A$5:$E$54,3,FALSE),0),45),IF(Formular!$E$7='Biwi MA HR(S)Ge '!$H$1,LEFT(TEXT(VLOOKUP(J21,'Biwi MA HR(S)Ge '!$A$5:$E$54,2,FALSE),0)&amp;"/"&amp;TEXT(VLOOKUP(J21,'Biwi MA HR(S)Ge '!$A$5:$E$54,3,FALSE),0),45),IF(Formular!$E$7='Biwi MA GyGe'!$H$1,LEFT(TEXT(VLOOKUP(J21,'Biwi MA GyGe'!$A$5:$E$52,2,FALSE),0)&amp;"/"&amp;TEXT(VLOOKUP(J21,'Biwi MA GyGe'!$A$5:$E$52,3,FALSE),0),45),IF(Formular!$E$7='Biwi MA BK'!$H$1,LEFT(TEXT(VLOOKUP(J21,'Biwi MA BK'!$A$5:$E$52,2,FALSE),0)&amp;"/"&amp;TEXT(VLOOKUP(J21,'Biwi MA BK'!$A$5:$E$52,3,FALSE),0),45),IF(Formular!$E$7='Biwi MA BK Bautechnik'!$H$1,LEFT(TEXT(VLOOKUP(J21,'Biwi MA BK Bautechnik'!$A$5:$E$54,2,FALSE),0)&amp;"/"&amp;TEXT(VLOOKUP(J21,'Biwi MA BK Bautechnik'!$A$5:$E$54,3,FALSE),0),45)))))),"")</f>
        <v/>
      </c>
      <c r="L21" s="159"/>
      <c r="M21" s="39" t="s">
        <v>26</v>
      </c>
      <c r="N21" s="7" t="str">
        <f>IF(OR(J21="",M21="A",M21="B",M21="C",M21="D"),"",IF(J21&gt;0,IF(Formular!$E$7='Biwi MA GS'!$H$1,VLOOKUP(Formular!J21,'Biwi MA GS'!$A$5:$E$54,5,FALSE),IF(Formular!$E$7='Biwi MA HR(S)Ge '!$H$1,VLOOKUP(Formular!J21,'Biwi MA HR(S)Ge '!$A$5:$E$54,5,FALSE),IF(Formular!$E$7='Biwi MA GyGe'!$H$1,VLOOKUP(Formular!J21,'Biwi MA GyGe'!$A$5:$E$52,5,FALSE),IF(Formular!$E$7='Biwi MA BK'!$H$1,VLOOKUP(Formular!J21,'Biwi MA BK'!$A$5:$E$52,5,FALSE),IF(Formular!$E$7='Biwi MA BK Bautechnik'!$H$1,VLOOKUP(Formular!J21,'Biwi MA BK Bautechnik'!$A$5:$E$54,5,FALSE)))))),""))</f>
        <v/>
      </c>
      <c r="O21" s="37"/>
      <c r="P21" s="2"/>
    </row>
    <row r="22" spans="2:16" x14ac:dyDescent="0.3">
      <c r="B22" s="142"/>
      <c r="C22" s="143"/>
      <c r="D22" s="39"/>
      <c r="E22" s="9"/>
      <c r="F22" s="10"/>
      <c r="G22" s="36"/>
      <c r="H22" s="34"/>
      <c r="I22" s="14" t="str">
        <f>LEFT(IF(H22&gt;0,IF(Formular!$E$7='Biwi MA GS'!$H$1,VLOOKUP(Formular!H22,'Biwi MA GS'!$A$5:$E$54,3,FALSE),IF(Formular!$E$7='Biwi MA HR(S)Ge '!$H$1,VLOOKUP(Formular!H22,'Biwi MA HR(S)Ge '!$A$5:$E$54,3,FALSE),IF(Formular!$E$7='Biwi MA GyGe'!$H$1,VLOOKUP(Formular!H22,'Biwi MA GyGe'!$A$5:$E$52,3,FALSE),IF(Formular!$E$7='Biwi MA BK'!$H$1,VLOOKUP(Formular!H22,'Biwi MA BK'!$A$5:$E$52,3,FALSE),IF(Formular!$E$7='Biwi MA BK Bautechnik'!$H$1,VLOOKUP(Formular!H22,'Biwi MA BK Bautechnik'!$A$5:$E$54,3,FALSE)))))),""),45)</f>
        <v/>
      </c>
      <c r="J22" s="11"/>
      <c r="K22" s="158" t="str">
        <f>IF(J22&gt;0,IF(Formular!$E$7='Biwi MA GS'!$H$1,LEFT(TEXT(VLOOKUP(J22,'Biwi MA GS'!$A$5:$E$54,2,FALSE),0)&amp;"/"&amp;TEXT(VLOOKUP(J22,'Biwi MA GS'!$A$5:$E$54,3,FALSE),0),45),IF(Formular!$E$7='Biwi MA HR(S)Ge '!$H$1,LEFT(TEXT(VLOOKUP(J22,'Biwi MA HR(S)Ge '!$A$5:$E$54,2,FALSE),0)&amp;"/"&amp;TEXT(VLOOKUP(J22,'Biwi MA HR(S)Ge '!$A$5:$E$54,3,FALSE),0),45),IF(Formular!$E$7='Biwi MA GyGe'!$H$1,LEFT(TEXT(VLOOKUP(J22,'Biwi MA GyGe'!$A$5:$E$52,2,FALSE),0)&amp;"/"&amp;TEXT(VLOOKUP(J22,'Biwi MA GyGe'!$A$5:$E$52,3,FALSE),0),45),IF(Formular!$E$7='Biwi MA BK'!$H$1,LEFT(TEXT(VLOOKUP(J22,'Biwi MA BK'!$A$5:$E$52,2,FALSE),0)&amp;"/"&amp;TEXT(VLOOKUP(J22,'Biwi MA BK'!$A$5:$E$52,3,FALSE),0),45),IF(Formular!$E$7='Biwi MA BK Bautechnik'!$H$1,LEFT(TEXT(VLOOKUP(J22,'Biwi MA BK Bautechnik'!$A$5:$E$54,2,FALSE),0)&amp;"/"&amp;TEXT(VLOOKUP(J22,'Biwi MA BK Bautechnik'!$A$5:$E$54,3,FALSE),0),45)))))),"")</f>
        <v/>
      </c>
      <c r="L22" s="159"/>
      <c r="M22" s="39" t="s">
        <v>26</v>
      </c>
      <c r="N22" s="7" t="str">
        <f>IF(OR(J22="",M22="A",M22="B",M22="C",M22="D"),"",IF(J22&gt;0,IF(Formular!$E$7='Biwi MA GS'!$H$1,VLOOKUP(Formular!J22,'Biwi MA GS'!$A$5:$E$54,5,FALSE),IF(Formular!$E$7='Biwi MA HR(S)Ge '!$H$1,VLOOKUP(Formular!J22,'Biwi MA HR(S)Ge '!$A$5:$E$54,5,FALSE),IF(Formular!$E$7='Biwi MA GyGe'!$H$1,VLOOKUP(Formular!J22,'Biwi MA GyGe'!$A$5:$E$52,5,FALSE),IF(Formular!$E$7='Biwi MA BK'!$H$1,VLOOKUP(Formular!J22,'Biwi MA BK'!$A$5:$E$52,5,FALSE),IF(Formular!$E$7='Biwi MA BK Bautechnik'!$H$1,VLOOKUP(Formular!J22,'Biwi MA BK Bautechnik'!$A$5:$E$54,5,FALSE)))))),""))</f>
        <v/>
      </c>
      <c r="O22" s="37"/>
      <c r="P22" s="2"/>
    </row>
    <row r="23" spans="2:16" x14ac:dyDescent="0.3">
      <c r="B23" s="142"/>
      <c r="C23" s="143"/>
      <c r="D23" s="39"/>
      <c r="E23" s="9"/>
      <c r="F23" s="10"/>
      <c r="G23" s="36"/>
      <c r="H23" s="34"/>
      <c r="I23" s="14" t="str">
        <f>LEFT(IF(H23&gt;0,IF(Formular!$E$7='Biwi MA GS'!$H$1,VLOOKUP(Formular!H23,'Biwi MA GS'!$A$5:$E$54,3,FALSE),IF(Formular!$E$7='Biwi MA HR(S)Ge '!$H$1,VLOOKUP(Formular!H23,'Biwi MA HR(S)Ge '!$A$5:$E$54,3,FALSE),IF(Formular!$E$7='Biwi MA GyGe'!$H$1,VLOOKUP(Formular!H23,'Biwi MA GyGe'!$A$5:$E$52,3,FALSE),IF(Formular!$E$7='Biwi MA BK'!$H$1,VLOOKUP(Formular!H23,'Biwi MA BK'!$A$5:$E$52,3,FALSE),IF(Formular!$E$7='Biwi MA BK Bautechnik'!$H$1,VLOOKUP(Formular!H23,'Biwi MA BK Bautechnik'!$A$5:$E$54,3,FALSE)))))),""),45)</f>
        <v/>
      </c>
      <c r="J23" s="11"/>
      <c r="K23" s="158" t="str">
        <f>IF(J23&gt;0,IF(Formular!$E$7='Biwi MA GS'!$H$1,LEFT(TEXT(VLOOKUP(J23,'Biwi MA GS'!$A$5:$E$54,2,FALSE),0)&amp;"/"&amp;TEXT(VLOOKUP(J23,'Biwi MA GS'!$A$5:$E$54,3,FALSE),0),45),IF(Formular!$E$7='Biwi MA HR(S)Ge '!$H$1,LEFT(TEXT(VLOOKUP(J23,'Biwi MA HR(S)Ge '!$A$5:$E$54,2,FALSE),0)&amp;"/"&amp;TEXT(VLOOKUP(J23,'Biwi MA HR(S)Ge '!$A$5:$E$54,3,FALSE),0),45),IF(Formular!$E$7='Biwi MA GyGe'!$H$1,LEFT(TEXT(VLOOKUP(J23,'Biwi MA GyGe'!$A$5:$E$52,2,FALSE),0)&amp;"/"&amp;TEXT(VLOOKUP(J23,'Biwi MA GyGe'!$A$5:$E$52,3,FALSE),0),45),IF(Formular!$E$7='Biwi MA BK'!$H$1,LEFT(TEXT(VLOOKUP(J23,'Biwi MA BK'!$A$5:$E$52,2,FALSE),0)&amp;"/"&amp;TEXT(VLOOKUP(J23,'Biwi MA BK'!$A$5:$E$52,3,FALSE),0),45),IF(Formular!$E$7='Biwi MA BK Bautechnik'!$H$1,LEFT(TEXT(VLOOKUP(J23,'Biwi MA BK Bautechnik'!$A$5:$E$54,2,FALSE),0)&amp;"/"&amp;TEXT(VLOOKUP(J23,'Biwi MA BK Bautechnik'!$A$5:$E$54,3,FALSE),0),45)))))),"")</f>
        <v/>
      </c>
      <c r="L23" s="159"/>
      <c r="M23" s="39" t="s">
        <v>26</v>
      </c>
      <c r="N23" s="7" t="str">
        <f>IF(OR(J23="",M23="A",M23="B",M23="C",M23="D"),"",IF(J23&gt;0,IF(Formular!$E$7='Biwi MA GS'!$H$1,VLOOKUP(Formular!J23,'Biwi MA GS'!$A$5:$E$54,5,FALSE),IF(Formular!$E$7='Biwi MA HR(S)Ge '!$H$1,VLOOKUP(Formular!J23,'Biwi MA HR(S)Ge '!$A$5:$E$54,5,FALSE),IF(Formular!$E$7='Biwi MA GyGe'!$H$1,VLOOKUP(Formular!J23,'Biwi MA GyGe'!$A$5:$E$52,5,FALSE),IF(Formular!$E$7='Biwi MA BK'!$H$1,VLOOKUP(Formular!J23,'Biwi MA BK'!$A$5:$E$52,5,FALSE),IF(Formular!$E$7='Biwi MA BK Bautechnik'!$H$1,VLOOKUP(Formular!J23,'Biwi MA BK Bautechnik'!$A$5:$E$54,5,FALSE)))))),""))</f>
        <v/>
      </c>
      <c r="O23" s="37"/>
      <c r="P23" s="2"/>
    </row>
    <row r="24" spans="2:16" x14ac:dyDescent="0.3">
      <c r="B24" s="142"/>
      <c r="C24" s="143"/>
      <c r="D24" s="39"/>
      <c r="E24" s="9"/>
      <c r="F24" s="10"/>
      <c r="G24" s="36"/>
      <c r="H24" s="34"/>
      <c r="I24" s="14" t="str">
        <f>LEFT(IF(H24&gt;0,IF(Formular!$E$7='Biwi MA GS'!$H$1,VLOOKUP(Formular!H24,'Biwi MA GS'!$A$5:$E$54,3,FALSE),IF(Formular!$E$7='Biwi MA HR(S)Ge '!$H$1,VLOOKUP(Formular!H24,'Biwi MA HR(S)Ge '!$A$5:$E$54,3,FALSE),IF(Formular!$E$7='Biwi MA GyGe'!$H$1,VLOOKUP(Formular!H24,'Biwi MA GyGe'!$A$5:$E$52,3,FALSE),IF(Formular!$E$7='Biwi MA BK'!$H$1,VLOOKUP(Formular!H24,'Biwi MA BK'!$A$5:$E$52,3,FALSE),IF(Formular!$E$7='Biwi MA BK Bautechnik'!$H$1,VLOOKUP(Formular!H24,'Biwi MA BK Bautechnik'!$A$5:$E$54,3,FALSE)))))),""),45)</f>
        <v/>
      </c>
      <c r="J24" s="11"/>
      <c r="K24" s="158" t="str">
        <f>IF(J24&gt;0,IF(Formular!$E$7='Biwi MA GS'!$H$1,LEFT(TEXT(VLOOKUP(J24,'Biwi MA GS'!$A$5:$E$54,2,FALSE),0)&amp;"/"&amp;TEXT(VLOOKUP(J24,'Biwi MA GS'!$A$5:$E$54,3,FALSE),0),45),IF(Formular!$E$7='Biwi MA HR(S)Ge '!$H$1,LEFT(TEXT(VLOOKUP(J24,'Biwi MA HR(S)Ge '!$A$5:$E$54,2,FALSE),0)&amp;"/"&amp;TEXT(VLOOKUP(J24,'Biwi MA HR(S)Ge '!$A$5:$E$54,3,FALSE),0),45),IF(Formular!$E$7='Biwi MA GyGe'!$H$1,LEFT(TEXT(VLOOKUP(J24,'Biwi MA GyGe'!$A$5:$E$52,2,FALSE),0)&amp;"/"&amp;TEXT(VLOOKUP(J24,'Biwi MA GyGe'!$A$5:$E$52,3,FALSE),0),45),IF(Formular!$E$7='Biwi MA BK'!$H$1,LEFT(TEXT(VLOOKUP(J24,'Biwi MA BK'!$A$5:$E$52,2,FALSE),0)&amp;"/"&amp;TEXT(VLOOKUP(J24,'Biwi MA BK'!$A$5:$E$52,3,FALSE),0),45),IF(Formular!$E$7='Biwi MA BK Bautechnik'!$H$1,LEFT(TEXT(VLOOKUP(J24,'Biwi MA BK Bautechnik'!$A$5:$E$54,2,FALSE),0)&amp;"/"&amp;TEXT(VLOOKUP(J24,'Biwi MA BK Bautechnik'!$A$5:$E$54,3,FALSE),0),45)))))),"")</f>
        <v/>
      </c>
      <c r="L24" s="159"/>
      <c r="M24" s="39" t="s">
        <v>26</v>
      </c>
      <c r="N24" s="7" t="str">
        <f>IF(OR(J24="",M24="A",M24="B",M24="C",M24="D"),"",IF(J24&gt;0,IF(Formular!$E$7='Biwi MA GS'!$H$1,VLOOKUP(Formular!J24,'Biwi MA GS'!$A$5:$E$54,5,FALSE),IF(Formular!$E$7='Biwi MA HR(S)Ge '!$H$1,VLOOKUP(Formular!J24,'Biwi MA HR(S)Ge '!$A$5:$E$54,5,FALSE),IF(Formular!$E$7='Biwi MA GyGe'!$H$1,VLOOKUP(Formular!J24,'Biwi MA GyGe'!$A$5:$E$52,5,FALSE),IF(Formular!$E$7='Biwi MA BK'!$H$1,VLOOKUP(Formular!J24,'Biwi MA BK'!$A$5:$E$52,5,FALSE),IF(Formular!$E$7='Biwi MA BK Bautechnik'!$H$1,VLOOKUP(Formular!J24,'Biwi MA BK Bautechnik'!$A$5:$E$54,5,FALSE)))))),""))</f>
        <v/>
      </c>
      <c r="O24" s="37"/>
      <c r="P24" s="2"/>
    </row>
    <row r="25" spans="2:16" x14ac:dyDescent="0.3">
      <c r="B25" s="142"/>
      <c r="C25" s="143"/>
      <c r="D25" s="39"/>
      <c r="E25" s="9"/>
      <c r="F25" s="10"/>
      <c r="G25" s="36"/>
      <c r="H25" s="34"/>
      <c r="I25" s="14" t="str">
        <f>LEFT(IF(H25&gt;0,IF(Formular!$E$7='Biwi MA GS'!$H$1,VLOOKUP(Formular!H25,'Biwi MA GS'!$A$5:$E$54,3,FALSE),IF(Formular!$E$7='Biwi MA HR(S)Ge '!$H$1,VLOOKUP(Formular!H25,'Biwi MA HR(S)Ge '!$A$5:$E$54,3,FALSE),IF(Formular!$E$7='Biwi MA GyGe'!$H$1,VLOOKUP(Formular!H25,'Biwi MA GyGe'!$A$5:$E$52,3,FALSE),IF(Formular!$E$7='Biwi MA BK'!$H$1,VLOOKUP(Formular!H25,'Biwi MA BK'!$A$5:$E$52,3,FALSE),IF(Formular!$E$7='Biwi MA BK Bautechnik'!$H$1,VLOOKUP(Formular!H25,'Biwi MA BK Bautechnik'!$A$5:$E$54,3,FALSE)))))),""),45)</f>
        <v/>
      </c>
      <c r="J25" s="11"/>
      <c r="K25" s="158" t="str">
        <f>IF(J25&gt;0,IF(Formular!$E$7='Biwi MA GS'!$H$1,LEFT(TEXT(VLOOKUP(J25,'Biwi MA GS'!$A$5:$E$54,2,FALSE),0)&amp;"/"&amp;TEXT(VLOOKUP(J25,'Biwi MA GS'!$A$5:$E$54,3,FALSE),0),45),IF(Formular!$E$7='Biwi MA HR(S)Ge '!$H$1,LEFT(TEXT(VLOOKUP(J25,'Biwi MA HR(S)Ge '!$A$5:$E$54,2,FALSE),0)&amp;"/"&amp;TEXT(VLOOKUP(J25,'Biwi MA HR(S)Ge '!$A$5:$E$54,3,FALSE),0),45),IF(Formular!$E$7='Biwi MA GyGe'!$H$1,LEFT(TEXT(VLOOKUP(J25,'Biwi MA GyGe'!$A$5:$E$52,2,FALSE),0)&amp;"/"&amp;TEXT(VLOOKUP(J25,'Biwi MA GyGe'!$A$5:$E$52,3,FALSE),0),45),IF(Formular!$E$7='Biwi MA BK'!$H$1,LEFT(TEXT(VLOOKUP(J25,'Biwi MA BK'!$A$5:$E$52,2,FALSE),0)&amp;"/"&amp;TEXT(VLOOKUP(J25,'Biwi MA BK'!$A$5:$E$52,3,FALSE),0),45),IF(Formular!$E$7='Biwi MA BK Bautechnik'!$H$1,LEFT(TEXT(VLOOKUP(J25,'Biwi MA BK Bautechnik'!$A$5:$E$54,2,FALSE),0)&amp;"/"&amp;TEXT(VLOOKUP(J25,'Biwi MA BK Bautechnik'!$A$5:$E$54,3,FALSE),0),45)))))),"")</f>
        <v/>
      </c>
      <c r="L25" s="159"/>
      <c r="M25" s="39" t="s">
        <v>26</v>
      </c>
      <c r="N25" s="7" t="str">
        <f>IF(OR(J25="",M25="A",M25="B",M25="C",M25="D"),"",IF(J25&gt;0,IF(Formular!$E$7='Biwi MA GS'!$H$1,VLOOKUP(Formular!J25,'Biwi MA GS'!$A$5:$E$54,5,FALSE),IF(Formular!$E$7='Biwi MA HR(S)Ge '!$H$1,VLOOKUP(Formular!J25,'Biwi MA HR(S)Ge '!$A$5:$E$54,5,FALSE),IF(Formular!$E$7='Biwi MA GyGe'!$H$1,VLOOKUP(Formular!J25,'Biwi MA GyGe'!$A$5:$E$52,5,FALSE),IF(Formular!$E$7='Biwi MA BK'!$H$1,VLOOKUP(Formular!J25,'Biwi MA BK'!$A$5:$E$52,5,FALSE),IF(Formular!$E$7='Biwi MA BK Bautechnik'!$H$1,VLOOKUP(Formular!J25,'Biwi MA BK Bautechnik'!$A$5:$E$54,5,FALSE)))))),""))</f>
        <v/>
      </c>
      <c r="O25" s="37"/>
      <c r="P25" s="2"/>
    </row>
    <row r="26" spans="2:16" x14ac:dyDescent="0.3">
      <c r="B26" s="142"/>
      <c r="C26" s="143"/>
      <c r="D26" s="39"/>
      <c r="E26" s="9"/>
      <c r="F26" s="10"/>
      <c r="G26" s="36"/>
      <c r="H26" s="34"/>
      <c r="I26" s="14" t="str">
        <f>LEFT(IF(H26&gt;0,IF(Formular!$E$7='Biwi MA GS'!$H$1,VLOOKUP(Formular!H26,'Biwi MA GS'!$A$5:$E$54,3,FALSE),IF(Formular!$E$7='Biwi MA HR(S)Ge '!$H$1,VLOOKUP(Formular!H26,'Biwi MA HR(S)Ge '!$A$5:$E$54,3,FALSE),IF(Formular!$E$7='Biwi MA GyGe'!$H$1,VLOOKUP(Formular!H26,'Biwi MA GyGe'!$A$5:$E$52,3,FALSE),IF(Formular!$E$7='Biwi MA BK'!$H$1,VLOOKUP(Formular!H26,'Biwi MA BK'!$A$5:$E$52,3,FALSE),IF(Formular!$E$7='Biwi MA BK Bautechnik'!$H$1,VLOOKUP(Formular!H26,'Biwi MA BK Bautechnik'!$A$5:$E$54,3,FALSE)))))),""),45)</f>
        <v/>
      </c>
      <c r="J26" s="11"/>
      <c r="K26" s="158" t="str">
        <f>IF(J26&gt;0,IF(Formular!$E$7='Biwi MA GS'!$H$1,LEFT(TEXT(VLOOKUP(J26,'Biwi MA GS'!$A$5:$E$54,2,FALSE),0)&amp;"/"&amp;TEXT(VLOOKUP(J26,'Biwi MA GS'!$A$5:$E$54,3,FALSE),0),45),IF(Formular!$E$7='Biwi MA HR(S)Ge '!$H$1,LEFT(TEXT(VLOOKUP(J26,'Biwi MA HR(S)Ge '!$A$5:$E$54,2,FALSE),0)&amp;"/"&amp;TEXT(VLOOKUP(J26,'Biwi MA HR(S)Ge '!$A$5:$E$54,3,FALSE),0),45),IF(Formular!$E$7='Biwi MA GyGe'!$H$1,LEFT(TEXT(VLOOKUP(J26,'Biwi MA GyGe'!$A$5:$E$52,2,FALSE),0)&amp;"/"&amp;TEXT(VLOOKUP(J26,'Biwi MA GyGe'!$A$5:$E$52,3,FALSE),0),45),IF(Formular!$E$7='Biwi MA BK'!$H$1,LEFT(TEXT(VLOOKUP(J26,'Biwi MA BK'!$A$5:$E$52,2,FALSE),0)&amp;"/"&amp;TEXT(VLOOKUP(J26,'Biwi MA BK'!$A$5:$E$52,3,FALSE),0),45),IF(Formular!$E$7='Biwi MA BK Bautechnik'!$H$1,LEFT(TEXT(VLOOKUP(J26,'Biwi MA BK Bautechnik'!$A$5:$E$54,2,FALSE),0)&amp;"/"&amp;TEXT(VLOOKUP(J26,'Biwi MA BK Bautechnik'!$A$5:$E$54,3,FALSE),0),45)))))),"")</f>
        <v/>
      </c>
      <c r="L26" s="159"/>
      <c r="M26" s="39" t="s">
        <v>26</v>
      </c>
      <c r="N26" s="7" t="str">
        <f>IF(OR(J26="",M26="A",M26="B",M26="C",M26="D"),"",IF(J26&gt;0,IF(Formular!$E$7='Biwi MA GS'!$H$1,VLOOKUP(Formular!J26,'Biwi MA GS'!$A$5:$E$54,5,FALSE),IF(Formular!$E$7='Biwi MA HR(S)Ge '!$H$1,VLOOKUP(Formular!J26,'Biwi MA HR(S)Ge '!$A$5:$E$54,5,FALSE),IF(Formular!$E$7='Biwi MA GyGe'!$H$1,VLOOKUP(Formular!J26,'Biwi MA GyGe'!$A$5:$E$52,5,FALSE),IF(Formular!$E$7='Biwi MA BK'!$H$1,VLOOKUP(Formular!J26,'Biwi MA BK'!$A$5:$E$52,5,FALSE),IF(Formular!$E$7='Biwi MA BK Bautechnik'!$H$1,VLOOKUP(Formular!J26,'Biwi MA BK Bautechnik'!$A$5:$E$54,5,FALSE)))))),""))</f>
        <v/>
      </c>
      <c r="O26" s="37"/>
      <c r="P26" s="2"/>
    </row>
    <row r="27" spans="2:16" x14ac:dyDescent="0.3">
      <c r="B27" s="142"/>
      <c r="C27" s="143"/>
      <c r="D27" s="39"/>
      <c r="E27" s="9"/>
      <c r="F27" s="10"/>
      <c r="G27" s="36"/>
      <c r="H27" s="34"/>
      <c r="I27" s="14" t="str">
        <f>LEFT(IF(H27&gt;0,IF(Formular!$E$7='Biwi MA GS'!$H$1,VLOOKUP(Formular!H27,'Biwi MA GS'!$A$5:$E$54,3,FALSE),IF(Formular!$E$7='Biwi MA HR(S)Ge '!$H$1,VLOOKUP(Formular!H27,'Biwi MA HR(S)Ge '!$A$5:$E$54,3,FALSE),IF(Formular!$E$7='Biwi MA GyGe'!$H$1,VLOOKUP(Formular!H27,'Biwi MA GyGe'!$A$5:$E$52,3,FALSE),IF(Formular!$E$7='Biwi MA BK'!$H$1,VLOOKUP(Formular!H27,'Biwi MA BK'!$A$5:$E$52,3,FALSE),IF(Formular!$E$7='Biwi MA BK Bautechnik'!$H$1,VLOOKUP(Formular!H27,'Biwi MA BK Bautechnik'!$A$5:$E$54,3,FALSE)))))),""),45)</f>
        <v/>
      </c>
      <c r="J27" s="11"/>
      <c r="K27" s="158" t="str">
        <f>IF(J27&gt;0,IF(Formular!$E$7='Biwi MA GS'!$H$1,LEFT(TEXT(VLOOKUP(J27,'Biwi MA GS'!$A$5:$E$54,2,FALSE),0)&amp;"/"&amp;TEXT(VLOOKUP(J27,'Biwi MA GS'!$A$5:$E$54,3,FALSE),0),45),IF(Formular!$E$7='Biwi MA HR(S)Ge '!$H$1,LEFT(TEXT(VLOOKUP(J27,'Biwi MA HR(S)Ge '!$A$5:$E$54,2,FALSE),0)&amp;"/"&amp;TEXT(VLOOKUP(J27,'Biwi MA HR(S)Ge '!$A$5:$E$54,3,FALSE),0),45),IF(Formular!$E$7='Biwi MA GyGe'!$H$1,LEFT(TEXT(VLOOKUP(J27,'Biwi MA GyGe'!$A$5:$E$52,2,FALSE),0)&amp;"/"&amp;TEXT(VLOOKUP(J27,'Biwi MA GyGe'!$A$5:$E$52,3,FALSE),0),45),IF(Formular!$E$7='Biwi MA BK'!$H$1,LEFT(TEXT(VLOOKUP(J27,'Biwi MA BK'!$A$5:$E$52,2,FALSE),0)&amp;"/"&amp;TEXT(VLOOKUP(J27,'Biwi MA BK'!$A$5:$E$52,3,FALSE),0),45),IF(Formular!$E$7='Biwi MA BK Bautechnik'!$H$1,LEFT(TEXT(VLOOKUP(J27,'Biwi MA BK Bautechnik'!$A$5:$E$54,2,FALSE),0)&amp;"/"&amp;TEXT(VLOOKUP(J27,'Biwi MA BK Bautechnik'!$A$5:$E$54,3,FALSE),0),45)))))),"")</f>
        <v/>
      </c>
      <c r="L27" s="159"/>
      <c r="M27" s="39" t="s">
        <v>26</v>
      </c>
      <c r="N27" s="7" t="str">
        <f>IF(OR(J27="",M27="A",M27="B",M27="C",M27="D"),"",IF(J27&gt;0,IF(Formular!$E$7='Biwi MA GS'!$H$1,VLOOKUP(Formular!J27,'Biwi MA GS'!$A$5:$E$54,5,FALSE),IF(Formular!$E$7='Biwi MA HR(S)Ge '!$H$1,VLOOKUP(Formular!J27,'Biwi MA HR(S)Ge '!$A$5:$E$54,5,FALSE),IF(Formular!$E$7='Biwi MA GyGe'!$H$1,VLOOKUP(Formular!J27,'Biwi MA GyGe'!$A$5:$E$52,5,FALSE),IF(Formular!$E$7='Biwi MA BK'!$H$1,VLOOKUP(Formular!J27,'Biwi MA BK'!$A$5:$E$52,5,FALSE),IF(Formular!$E$7='Biwi MA BK Bautechnik'!$H$1,VLOOKUP(Formular!J27,'Biwi MA BK Bautechnik'!$A$5:$E$54,5,FALSE)))))),""))</f>
        <v/>
      </c>
      <c r="O27" s="37"/>
      <c r="P27" s="2"/>
    </row>
    <row r="28" spans="2:16" x14ac:dyDescent="0.3">
      <c r="B28" s="142"/>
      <c r="C28" s="143"/>
      <c r="D28" s="39"/>
      <c r="E28" s="9"/>
      <c r="F28" s="10"/>
      <c r="G28" s="36"/>
      <c r="H28" s="34"/>
      <c r="I28" s="14" t="str">
        <f>LEFT(IF(H28&gt;0,IF(Formular!$E$7='Biwi MA GS'!$H$1,VLOOKUP(Formular!H28,'Biwi MA GS'!$A$5:$E$54,3,FALSE),IF(Formular!$E$7='Biwi MA HR(S)Ge '!$H$1,VLOOKUP(Formular!H28,'Biwi MA HR(S)Ge '!$A$5:$E$54,3,FALSE),IF(Formular!$E$7='Biwi MA GyGe'!$H$1,VLOOKUP(Formular!H28,'Biwi MA GyGe'!$A$5:$E$52,3,FALSE),IF(Formular!$E$7='Biwi MA BK'!$H$1,VLOOKUP(Formular!H28,'Biwi MA BK'!$A$5:$E$52,3,FALSE),IF(Formular!$E$7='Biwi MA BK Bautechnik'!$H$1,VLOOKUP(Formular!H28,'Biwi MA BK Bautechnik'!$A$5:$E$54,3,FALSE)))))),""),45)</f>
        <v/>
      </c>
      <c r="J28" s="11"/>
      <c r="K28" s="158" t="str">
        <f>IF(J28&gt;0,IF(Formular!$E$7='Biwi MA GS'!$H$1,LEFT(TEXT(VLOOKUP(J28,'Biwi MA GS'!$A$5:$E$54,2,FALSE),0)&amp;"/"&amp;TEXT(VLOOKUP(J28,'Biwi MA GS'!$A$5:$E$54,3,FALSE),0),45),IF(Formular!$E$7='Biwi MA HR(S)Ge '!$H$1,LEFT(TEXT(VLOOKUP(J28,'Biwi MA HR(S)Ge '!$A$5:$E$54,2,FALSE),0)&amp;"/"&amp;TEXT(VLOOKUP(J28,'Biwi MA HR(S)Ge '!$A$5:$E$54,3,FALSE),0),45),IF(Formular!$E$7='Biwi MA GyGe'!$H$1,LEFT(TEXT(VLOOKUP(J28,'Biwi MA GyGe'!$A$5:$E$52,2,FALSE),0)&amp;"/"&amp;TEXT(VLOOKUP(J28,'Biwi MA GyGe'!$A$5:$E$52,3,FALSE),0),45),IF(Formular!$E$7='Biwi MA BK'!$H$1,LEFT(TEXT(VLOOKUP(J28,'Biwi MA BK'!$A$5:$E$52,2,FALSE),0)&amp;"/"&amp;TEXT(VLOOKUP(J28,'Biwi MA BK'!$A$5:$E$52,3,FALSE),0),45),IF(Formular!$E$7='Biwi MA BK Bautechnik'!$H$1,LEFT(TEXT(VLOOKUP(J28,'Biwi MA BK Bautechnik'!$A$5:$E$54,2,FALSE),0)&amp;"/"&amp;TEXT(VLOOKUP(J28,'Biwi MA BK Bautechnik'!$A$5:$E$54,3,FALSE),0),45)))))),"")</f>
        <v/>
      </c>
      <c r="L28" s="159"/>
      <c r="M28" s="39" t="s">
        <v>26</v>
      </c>
      <c r="N28" s="7" t="str">
        <f>IF(OR(J28="",M28="A",M28="B",M28="C",M28="D"),"",IF(J28&gt;0,IF(Formular!$E$7='Biwi MA GS'!$H$1,VLOOKUP(Formular!J28,'Biwi MA GS'!$A$5:$E$54,5,FALSE),IF(Formular!$E$7='Biwi MA HR(S)Ge '!$H$1,VLOOKUP(Formular!J28,'Biwi MA HR(S)Ge '!$A$5:$E$54,5,FALSE),IF(Formular!$E$7='Biwi MA GyGe'!$H$1,VLOOKUP(Formular!J28,'Biwi MA GyGe'!$A$5:$E$52,5,FALSE),IF(Formular!$E$7='Biwi MA BK'!$H$1,VLOOKUP(Formular!J28,'Biwi MA BK'!$A$5:$E$52,5,FALSE),IF(Formular!$E$7='Biwi MA BK Bautechnik'!$H$1,VLOOKUP(Formular!J28,'Biwi MA BK Bautechnik'!$A$5:$E$54,5,FALSE)))))),""))</f>
        <v/>
      </c>
      <c r="O28" s="37"/>
      <c r="P28" s="2"/>
    </row>
    <row r="29" spans="2:16" x14ac:dyDescent="0.3">
      <c r="B29" s="142"/>
      <c r="C29" s="143"/>
      <c r="D29" s="39"/>
      <c r="E29" s="9"/>
      <c r="F29" s="10"/>
      <c r="G29" s="36"/>
      <c r="H29" s="34"/>
      <c r="I29" s="14" t="str">
        <f>LEFT(IF(H29&gt;0,IF(Formular!$E$7='Biwi MA GS'!$H$1,VLOOKUP(Formular!H29,'Biwi MA GS'!$A$5:$E$54,3,FALSE),IF(Formular!$E$7='Biwi MA HR(S)Ge '!$H$1,VLOOKUP(Formular!H29,'Biwi MA HR(S)Ge '!$A$5:$E$54,3,FALSE),IF(Formular!$E$7='Biwi MA GyGe'!$H$1,VLOOKUP(Formular!H29,'Biwi MA GyGe'!$A$5:$E$52,3,FALSE),IF(Formular!$E$7='Biwi MA BK'!$H$1,VLOOKUP(Formular!H29,'Biwi MA BK'!$A$5:$E$52,3,FALSE),IF(Formular!$E$7='Biwi MA BK Bautechnik'!$H$1,VLOOKUP(Formular!H29,'Biwi MA BK Bautechnik'!$A$5:$E$54,3,FALSE)))))),""),45)</f>
        <v/>
      </c>
      <c r="J29" s="11"/>
      <c r="K29" s="158" t="str">
        <f>IF(J29&gt;0,IF(Formular!$E$7='Biwi MA GS'!$H$1,LEFT(TEXT(VLOOKUP(J29,'Biwi MA GS'!$A$5:$E$54,2,FALSE),0)&amp;"/"&amp;TEXT(VLOOKUP(J29,'Biwi MA GS'!$A$5:$E$54,3,FALSE),0),45),IF(Formular!$E$7='Biwi MA HR(S)Ge '!$H$1,LEFT(TEXT(VLOOKUP(J29,'Biwi MA HR(S)Ge '!$A$5:$E$54,2,FALSE),0)&amp;"/"&amp;TEXT(VLOOKUP(J29,'Biwi MA HR(S)Ge '!$A$5:$E$54,3,FALSE),0),45),IF(Formular!$E$7='Biwi MA GyGe'!$H$1,LEFT(TEXT(VLOOKUP(J29,'Biwi MA GyGe'!$A$5:$E$52,2,FALSE),0)&amp;"/"&amp;TEXT(VLOOKUP(J29,'Biwi MA GyGe'!$A$5:$E$52,3,FALSE),0),45),IF(Formular!$E$7='Biwi MA BK'!$H$1,LEFT(TEXT(VLOOKUP(J29,'Biwi MA BK'!$A$5:$E$52,2,FALSE),0)&amp;"/"&amp;TEXT(VLOOKUP(J29,'Biwi MA BK'!$A$5:$E$52,3,FALSE),0),45),IF(Formular!$E$7='Biwi MA BK Bautechnik'!$H$1,LEFT(TEXT(VLOOKUP(J29,'Biwi MA BK Bautechnik'!$A$5:$E$54,2,FALSE),0)&amp;"/"&amp;TEXT(VLOOKUP(J29,'Biwi MA BK Bautechnik'!$A$5:$E$54,3,FALSE),0),45)))))),"")</f>
        <v/>
      </c>
      <c r="L29" s="159"/>
      <c r="M29" s="39" t="s">
        <v>26</v>
      </c>
      <c r="N29" s="7" t="str">
        <f>IF(OR(J29="",M29="A",M29="B",M29="C",M29="D"),"",IF(J29&gt;0,IF(Formular!$E$7='Biwi MA GS'!$H$1,VLOOKUP(Formular!J29,'Biwi MA GS'!$A$5:$E$54,5,FALSE),IF(Formular!$E$7='Biwi MA HR(S)Ge '!$H$1,VLOOKUP(Formular!J29,'Biwi MA HR(S)Ge '!$A$5:$E$54,5,FALSE),IF(Formular!$E$7='Biwi MA GyGe'!$H$1,VLOOKUP(Formular!J29,'Biwi MA GyGe'!$A$5:$E$52,5,FALSE),IF(Formular!$E$7='Biwi MA BK'!$H$1,VLOOKUP(Formular!J29,'Biwi MA BK'!$A$5:$E$52,5,FALSE),IF(Formular!$E$7='Biwi MA BK Bautechnik'!$H$1,VLOOKUP(Formular!J29,'Biwi MA BK Bautechnik'!$A$5:$E$54,5,FALSE)))))),""))</f>
        <v/>
      </c>
      <c r="O29" s="37"/>
      <c r="P29" s="2"/>
    </row>
    <row r="30" spans="2:16" x14ac:dyDescent="0.3">
      <c r="B30" s="142"/>
      <c r="C30" s="143"/>
      <c r="D30" s="39"/>
      <c r="E30" s="9"/>
      <c r="F30" s="10"/>
      <c r="G30" s="36"/>
      <c r="H30" s="34"/>
      <c r="I30" s="14" t="str">
        <f>LEFT(IF(H30&gt;0,IF(Formular!$E$7='Biwi MA GS'!$H$1,VLOOKUP(Formular!H30,'Biwi MA GS'!$A$5:$E$54,3,FALSE),IF(Formular!$E$7='Biwi MA HR(S)Ge '!$H$1,VLOOKUP(Formular!H30,'Biwi MA HR(S)Ge '!$A$5:$E$54,3,FALSE),IF(Formular!$E$7='Biwi MA GyGe'!$H$1,VLOOKUP(Formular!H30,'Biwi MA GyGe'!$A$5:$E$52,3,FALSE),IF(Formular!$E$7='Biwi MA BK'!$H$1,VLOOKUP(Formular!H30,'Biwi MA BK'!$A$5:$E$52,3,FALSE),IF(Formular!$E$7='Biwi MA BK Bautechnik'!$H$1,VLOOKUP(Formular!H30,'Biwi MA BK Bautechnik'!$A$5:$E$54,3,FALSE)))))),""),45)</f>
        <v/>
      </c>
      <c r="J30" s="11"/>
      <c r="K30" s="158" t="str">
        <f>IF(J30&gt;0,IF(Formular!$E$7='Biwi MA GS'!$H$1,LEFT(TEXT(VLOOKUP(J30,'Biwi MA GS'!$A$5:$E$54,2,FALSE),0)&amp;"/"&amp;TEXT(VLOOKUP(J30,'Biwi MA GS'!$A$5:$E$54,3,FALSE),0),45),IF(Formular!$E$7='Biwi MA HR(S)Ge '!$H$1,LEFT(TEXT(VLOOKUP(J30,'Biwi MA HR(S)Ge '!$A$5:$E$54,2,FALSE),0)&amp;"/"&amp;TEXT(VLOOKUP(J30,'Biwi MA HR(S)Ge '!$A$5:$E$54,3,FALSE),0),45),IF(Formular!$E$7='Biwi MA GyGe'!$H$1,LEFT(TEXT(VLOOKUP(J30,'Biwi MA GyGe'!$A$5:$E$52,2,FALSE),0)&amp;"/"&amp;TEXT(VLOOKUP(J30,'Biwi MA GyGe'!$A$5:$E$52,3,FALSE),0),45),IF(Formular!$E$7='Biwi MA BK'!$H$1,LEFT(TEXT(VLOOKUP(J30,'Biwi MA BK'!$A$5:$E$52,2,FALSE),0)&amp;"/"&amp;TEXT(VLOOKUP(J30,'Biwi MA BK'!$A$5:$E$52,3,FALSE),0),45),IF(Formular!$E$7='Biwi MA BK Bautechnik'!$H$1,LEFT(TEXT(VLOOKUP(J30,'Biwi MA BK Bautechnik'!$A$5:$E$54,2,FALSE),0)&amp;"/"&amp;TEXT(VLOOKUP(J30,'Biwi MA BK Bautechnik'!$A$5:$E$54,3,FALSE),0),45)))))),"")</f>
        <v/>
      </c>
      <c r="L30" s="159"/>
      <c r="M30" s="39" t="s">
        <v>26</v>
      </c>
      <c r="N30" s="7" t="str">
        <f>IF(OR(J30="",M30="A",M30="B",M30="C",M30="D"),"",IF(J30&gt;0,IF(Formular!$E$7='Biwi MA GS'!$H$1,VLOOKUP(Formular!J30,'Biwi MA GS'!$A$5:$E$54,5,FALSE),IF(Formular!$E$7='Biwi MA HR(S)Ge '!$H$1,VLOOKUP(Formular!J30,'Biwi MA HR(S)Ge '!$A$5:$E$54,5,FALSE),IF(Formular!$E$7='Biwi MA GyGe'!$H$1,VLOOKUP(Formular!J30,'Biwi MA GyGe'!$A$5:$E$52,5,FALSE),IF(Formular!$E$7='Biwi MA BK'!$H$1,VLOOKUP(Formular!J30,'Biwi MA BK'!$A$5:$E$52,5,FALSE),IF(Formular!$E$7='Biwi MA BK Bautechnik'!$H$1,VLOOKUP(Formular!J30,'Biwi MA BK Bautechnik'!$A$5:$E$54,5,FALSE)))))),""))</f>
        <v/>
      </c>
      <c r="O30" s="37"/>
      <c r="P30" s="2"/>
    </row>
    <row r="31" spans="2:16" x14ac:dyDescent="0.3">
      <c r="B31" s="142"/>
      <c r="C31" s="143"/>
      <c r="D31" s="39"/>
      <c r="E31" s="9"/>
      <c r="F31" s="10"/>
      <c r="G31" s="36"/>
      <c r="H31" s="34"/>
      <c r="I31" s="14" t="str">
        <f>LEFT(IF(H31&gt;0,IF(Formular!$E$7='Biwi MA GS'!$H$1,VLOOKUP(Formular!H31,'Biwi MA GS'!$A$5:$E$54,3,FALSE),IF(Formular!$E$7='Biwi MA HR(S)Ge '!$H$1,VLOOKUP(Formular!H31,'Biwi MA HR(S)Ge '!$A$5:$E$54,3,FALSE),IF(Formular!$E$7='Biwi MA GyGe'!$H$1,VLOOKUP(Formular!H31,'Biwi MA GyGe'!$A$5:$E$52,3,FALSE),IF(Formular!$E$7='Biwi MA BK'!$H$1,VLOOKUP(Formular!H31,'Biwi MA BK'!$A$5:$E$52,3,FALSE),IF(Formular!$E$7='Biwi MA BK Bautechnik'!$H$1,VLOOKUP(Formular!H31,'Biwi MA BK Bautechnik'!$A$5:$E$54,3,FALSE)))))),""),45)</f>
        <v/>
      </c>
      <c r="J31" s="11"/>
      <c r="K31" s="158" t="str">
        <f>IF(J31&gt;0,IF(Formular!$E$7='Biwi MA GS'!$H$1,LEFT(TEXT(VLOOKUP(J31,'Biwi MA GS'!$A$5:$E$54,2,FALSE),0)&amp;"/"&amp;TEXT(VLOOKUP(J31,'Biwi MA GS'!$A$5:$E$54,3,FALSE),0),45),IF(Formular!$E$7='Biwi MA HR(S)Ge '!$H$1,LEFT(TEXT(VLOOKUP(J31,'Biwi MA HR(S)Ge '!$A$5:$E$54,2,FALSE),0)&amp;"/"&amp;TEXT(VLOOKUP(J31,'Biwi MA HR(S)Ge '!$A$5:$E$54,3,FALSE),0),45),IF(Formular!$E$7='Biwi MA GyGe'!$H$1,LEFT(TEXT(VLOOKUP(J31,'Biwi MA GyGe'!$A$5:$E$52,2,FALSE),0)&amp;"/"&amp;TEXT(VLOOKUP(J31,'Biwi MA GyGe'!$A$5:$E$52,3,FALSE),0),45),IF(Formular!$E$7='Biwi MA BK'!$H$1,LEFT(TEXT(VLOOKUP(J31,'Biwi MA BK'!$A$5:$E$52,2,FALSE),0)&amp;"/"&amp;TEXT(VLOOKUP(J31,'Biwi MA BK'!$A$5:$E$52,3,FALSE),0),45),IF(Formular!$E$7='Biwi MA BK Bautechnik'!$H$1,LEFT(TEXT(VLOOKUP(J31,'Biwi MA BK Bautechnik'!$A$5:$E$54,2,FALSE),0)&amp;"/"&amp;TEXT(VLOOKUP(J31,'Biwi MA BK Bautechnik'!$A$5:$E$54,3,FALSE),0),45)))))),"")</f>
        <v/>
      </c>
      <c r="L31" s="159"/>
      <c r="M31" s="39" t="s">
        <v>26</v>
      </c>
      <c r="N31" s="7" t="str">
        <f>IF(OR(J31="",M31="A",M31="B",M31="C",M31="D"),"",IF(J31&gt;0,IF(Formular!$E$7='Biwi MA GS'!$H$1,VLOOKUP(Formular!J31,'Biwi MA GS'!$A$5:$E$54,5,FALSE),IF(Formular!$E$7='Biwi MA HR(S)Ge '!$H$1,VLOOKUP(Formular!J31,'Biwi MA HR(S)Ge '!$A$5:$E$54,5,FALSE),IF(Formular!$E$7='Biwi MA GyGe'!$H$1,VLOOKUP(Formular!J31,'Biwi MA GyGe'!$A$5:$E$52,5,FALSE),IF(Formular!$E$7='Biwi MA BK'!$H$1,VLOOKUP(Formular!J31,'Biwi MA BK'!$A$5:$E$52,5,FALSE),IF(Formular!$E$7='Biwi MA BK Bautechnik'!$H$1,VLOOKUP(Formular!J31,'Biwi MA BK Bautechnik'!$A$5:$E$54,5,FALSE)))))),""))</f>
        <v/>
      </c>
      <c r="O31" s="37"/>
      <c r="P31" s="2"/>
    </row>
    <row r="32" spans="2:16" x14ac:dyDescent="0.3">
      <c r="B32" s="142"/>
      <c r="C32" s="143"/>
      <c r="D32" s="39"/>
      <c r="E32" s="9"/>
      <c r="F32" s="10"/>
      <c r="G32" s="36"/>
      <c r="H32" s="34"/>
      <c r="I32" s="14" t="str">
        <f>LEFT(IF(H32&gt;0,IF(Formular!$E$7='Biwi MA GS'!$H$1,VLOOKUP(Formular!H32,'Biwi MA GS'!$A$5:$E$54,3,FALSE),IF(Formular!$E$7='Biwi MA HR(S)Ge '!$H$1,VLOOKUP(Formular!H32,'Biwi MA HR(S)Ge '!$A$5:$E$54,3,FALSE),IF(Formular!$E$7='Biwi MA GyGe'!$H$1,VLOOKUP(Formular!H32,'Biwi MA GyGe'!$A$5:$E$52,3,FALSE),IF(Formular!$E$7='Biwi MA BK'!$H$1,VLOOKUP(Formular!H32,'Biwi MA BK'!$A$5:$E$52,3,FALSE),IF(Formular!$E$7='Biwi MA BK Bautechnik'!$H$1,VLOOKUP(Formular!H32,'Biwi MA BK Bautechnik'!$A$5:$E$54,3,FALSE)))))),""),45)</f>
        <v/>
      </c>
      <c r="J32" s="11"/>
      <c r="K32" s="158" t="str">
        <f>IF(J32&gt;0,IF(Formular!$E$7='Biwi MA GS'!$H$1,LEFT(TEXT(VLOOKUP(J32,'Biwi MA GS'!$A$5:$E$54,2,FALSE),0)&amp;"/"&amp;TEXT(VLOOKUP(J32,'Biwi MA GS'!$A$5:$E$54,3,FALSE),0),45),IF(Formular!$E$7='Biwi MA HR(S)Ge '!$H$1,LEFT(TEXT(VLOOKUP(J32,'Biwi MA HR(S)Ge '!$A$5:$E$54,2,FALSE),0)&amp;"/"&amp;TEXT(VLOOKUP(J32,'Biwi MA HR(S)Ge '!$A$5:$E$54,3,FALSE),0),45),IF(Formular!$E$7='Biwi MA GyGe'!$H$1,LEFT(TEXT(VLOOKUP(J32,'Biwi MA GyGe'!$A$5:$E$52,2,FALSE),0)&amp;"/"&amp;TEXT(VLOOKUP(J32,'Biwi MA GyGe'!$A$5:$E$52,3,FALSE),0),45),IF(Formular!$E$7='Biwi MA BK'!$H$1,LEFT(TEXT(VLOOKUP(J32,'Biwi MA BK'!$A$5:$E$52,2,FALSE),0)&amp;"/"&amp;TEXT(VLOOKUP(J32,'Biwi MA BK'!$A$5:$E$52,3,FALSE),0),45),IF(Formular!$E$7='Biwi MA BK Bautechnik'!$H$1,LEFT(TEXT(VLOOKUP(J32,'Biwi MA BK Bautechnik'!$A$5:$E$54,2,FALSE),0)&amp;"/"&amp;TEXT(VLOOKUP(J32,'Biwi MA BK Bautechnik'!$A$5:$E$54,3,FALSE),0),45)))))),"")</f>
        <v/>
      </c>
      <c r="L32" s="159"/>
      <c r="M32" s="39" t="s">
        <v>26</v>
      </c>
      <c r="N32" s="7" t="str">
        <f>IF(OR(J32="",M32="A",M32="B",M32="C",M32="D"),"",IF(J32&gt;0,IF(Formular!$E$7='Biwi MA GS'!$H$1,VLOOKUP(Formular!J32,'Biwi MA GS'!$A$5:$E$54,5,FALSE),IF(Formular!$E$7='Biwi MA HR(S)Ge '!$H$1,VLOOKUP(Formular!J32,'Biwi MA HR(S)Ge '!$A$5:$E$54,5,FALSE),IF(Formular!$E$7='Biwi MA GyGe'!$H$1,VLOOKUP(Formular!J32,'Biwi MA GyGe'!$A$5:$E$52,5,FALSE),IF(Formular!$E$7='Biwi MA BK'!$H$1,VLOOKUP(Formular!J32,'Biwi MA BK'!$A$5:$E$52,5,FALSE),IF(Formular!$E$7='Biwi MA BK Bautechnik'!$H$1,VLOOKUP(Formular!J32,'Biwi MA BK Bautechnik'!$A$5:$E$54,5,FALSE)))))),""))</f>
        <v/>
      </c>
      <c r="O32" s="37"/>
      <c r="P32" s="2"/>
    </row>
    <row r="33" spans="2:16" x14ac:dyDescent="0.3">
      <c r="B33" s="142"/>
      <c r="C33" s="143"/>
      <c r="D33" s="39"/>
      <c r="E33" s="9"/>
      <c r="F33" s="10"/>
      <c r="G33" s="36"/>
      <c r="H33" s="34"/>
      <c r="I33" s="14" t="str">
        <f>LEFT(IF(H33&gt;0,IF(Formular!$E$7='Biwi MA GS'!$H$1,VLOOKUP(Formular!H33,'Biwi MA GS'!$A$5:$E$54,3,FALSE),IF(Formular!$E$7='Biwi MA HR(S)Ge '!$H$1,VLOOKUP(Formular!H33,'Biwi MA HR(S)Ge '!$A$5:$E$54,3,FALSE),IF(Formular!$E$7='Biwi MA GyGe'!$H$1,VLOOKUP(Formular!H33,'Biwi MA GyGe'!$A$5:$E$52,3,FALSE),IF(Formular!$E$7='Biwi MA BK'!$H$1,VLOOKUP(Formular!H33,'Biwi MA BK'!$A$5:$E$52,3,FALSE),IF(Formular!$E$7='Biwi MA BK Bautechnik'!$H$1,VLOOKUP(Formular!H33,'Biwi MA BK Bautechnik'!$A$5:$E$54,3,FALSE)))))),""),45)</f>
        <v/>
      </c>
      <c r="J33" s="11"/>
      <c r="K33" s="158" t="str">
        <f>IF(J33&gt;0,IF(Formular!$E$7='Biwi MA GS'!$H$1,LEFT(TEXT(VLOOKUP(J33,'Biwi MA GS'!$A$5:$E$54,2,FALSE),0)&amp;"/"&amp;TEXT(VLOOKUP(J33,'Biwi MA GS'!$A$5:$E$54,3,FALSE),0),45),IF(Formular!$E$7='Biwi MA HR(S)Ge '!$H$1,LEFT(TEXT(VLOOKUP(J33,'Biwi MA HR(S)Ge '!$A$5:$E$54,2,FALSE),0)&amp;"/"&amp;TEXT(VLOOKUP(J33,'Biwi MA HR(S)Ge '!$A$5:$E$54,3,FALSE),0),45),IF(Formular!$E$7='Biwi MA GyGe'!$H$1,LEFT(TEXT(VLOOKUP(J33,'Biwi MA GyGe'!$A$5:$E$52,2,FALSE),0)&amp;"/"&amp;TEXT(VLOOKUP(J33,'Biwi MA GyGe'!$A$5:$E$52,3,FALSE),0),45),IF(Formular!$E$7='Biwi MA BK'!$H$1,LEFT(TEXT(VLOOKUP(J33,'Biwi MA BK'!$A$5:$E$52,2,FALSE),0)&amp;"/"&amp;TEXT(VLOOKUP(J33,'Biwi MA BK'!$A$5:$E$52,3,FALSE),0),45),IF(Formular!$E$7='Biwi MA BK Bautechnik'!$H$1,LEFT(TEXT(VLOOKUP(J33,'Biwi MA BK Bautechnik'!$A$5:$E$54,2,FALSE),0)&amp;"/"&amp;TEXT(VLOOKUP(J33,'Biwi MA BK Bautechnik'!$A$5:$E$54,3,FALSE),0),45)))))),"")</f>
        <v/>
      </c>
      <c r="L33" s="159"/>
      <c r="M33" s="39" t="s">
        <v>26</v>
      </c>
      <c r="N33" s="7" t="str">
        <f>IF(OR(J33="",M33="A",M33="B",M33="C",M33="D"),"",IF(J33&gt;0,IF(Formular!$E$7='Biwi MA GS'!$H$1,VLOOKUP(Formular!J33,'Biwi MA GS'!$A$5:$E$54,5,FALSE),IF(Formular!$E$7='Biwi MA HR(S)Ge '!$H$1,VLOOKUP(Formular!J33,'Biwi MA HR(S)Ge '!$A$5:$E$54,5,FALSE),IF(Formular!$E$7='Biwi MA GyGe'!$H$1,VLOOKUP(Formular!J33,'Biwi MA GyGe'!$A$5:$E$52,5,FALSE),IF(Formular!$E$7='Biwi MA BK'!$H$1,VLOOKUP(Formular!J33,'Biwi MA BK'!$A$5:$E$52,5,FALSE),IF(Formular!$E$7='Biwi MA BK Bautechnik'!$H$1,VLOOKUP(Formular!J33,'Biwi MA BK Bautechnik'!$A$5:$E$54,5,FALSE)))))),""))</f>
        <v/>
      </c>
      <c r="O33" s="37"/>
      <c r="P33" s="2"/>
    </row>
    <row r="34" spans="2:16" x14ac:dyDescent="0.3">
      <c r="B34" s="142"/>
      <c r="C34" s="143"/>
      <c r="D34" s="39"/>
      <c r="E34" s="9"/>
      <c r="F34" s="10"/>
      <c r="G34" s="36"/>
      <c r="H34" s="34"/>
      <c r="I34" s="14" t="str">
        <f>LEFT(IF(H34&gt;0,IF(Formular!$E$7='Biwi MA GS'!$H$1,VLOOKUP(Formular!H34,'Biwi MA GS'!$A$5:$E$54,3,FALSE),IF(Formular!$E$7='Biwi MA HR(S)Ge '!$H$1,VLOOKUP(Formular!H34,'Biwi MA HR(S)Ge '!$A$5:$E$54,3,FALSE),IF(Formular!$E$7='Biwi MA GyGe'!$H$1,VLOOKUP(Formular!H34,'Biwi MA GyGe'!$A$5:$E$52,3,FALSE),IF(Formular!$E$7='Biwi MA BK'!$H$1,VLOOKUP(Formular!H34,'Biwi MA BK'!$A$5:$E$52,3,FALSE),IF(Formular!$E$7='Biwi MA BK Bautechnik'!$H$1,VLOOKUP(Formular!H34,'Biwi MA BK Bautechnik'!$A$5:$E$54,3,FALSE)))))),""),45)</f>
        <v/>
      </c>
      <c r="J34" s="11"/>
      <c r="K34" s="158" t="str">
        <f>IF(J34&gt;0,IF(Formular!$E$7='Biwi MA GS'!$H$1,LEFT(TEXT(VLOOKUP(J34,'Biwi MA GS'!$A$5:$E$54,2,FALSE),0)&amp;"/"&amp;TEXT(VLOOKUP(J34,'Biwi MA GS'!$A$5:$E$54,3,FALSE),0),45),IF(Formular!$E$7='Biwi MA HR(S)Ge '!$H$1,LEFT(TEXT(VLOOKUP(J34,'Biwi MA HR(S)Ge '!$A$5:$E$54,2,FALSE),0)&amp;"/"&amp;TEXT(VLOOKUP(J34,'Biwi MA HR(S)Ge '!$A$5:$E$54,3,FALSE),0),45),IF(Formular!$E$7='Biwi MA GyGe'!$H$1,LEFT(TEXT(VLOOKUP(J34,'Biwi MA GyGe'!$A$5:$E$52,2,FALSE),0)&amp;"/"&amp;TEXT(VLOOKUP(J34,'Biwi MA GyGe'!$A$5:$E$52,3,FALSE),0),45),IF(Formular!$E$7='Biwi MA BK'!$H$1,LEFT(TEXT(VLOOKUP(J34,'Biwi MA BK'!$A$5:$E$52,2,FALSE),0)&amp;"/"&amp;TEXT(VLOOKUP(J34,'Biwi MA BK'!$A$5:$E$52,3,FALSE),0),45),IF(Formular!$E$7='Biwi MA BK Bautechnik'!$H$1,LEFT(TEXT(VLOOKUP(J34,'Biwi MA BK Bautechnik'!$A$5:$E$54,2,FALSE),0)&amp;"/"&amp;TEXT(VLOOKUP(J34,'Biwi MA BK Bautechnik'!$A$5:$E$54,3,FALSE),0),45)))))),"")</f>
        <v/>
      </c>
      <c r="L34" s="159"/>
      <c r="M34" s="39" t="s">
        <v>26</v>
      </c>
      <c r="N34" s="7" t="str">
        <f>IF(OR(J34="",M34="A",M34="B",M34="C",M34="D"),"",IF(J34&gt;0,IF(Formular!$E$7='Biwi MA GS'!$H$1,VLOOKUP(Formular!J34,'Biwi MA GS'!$A$5:$E$54,5,FALSE),IF(Formular!$E$7='Biwi MA HR(S)Ge '!$H$1,VLOOKUP(Formular!J34,'Biwi MA HR(S)Ge '!$A$5:$E$54,5,FALSE),IF(Formular!$E$7='Biwi MA GyGe'!$H$1,VLOOKUP(Formular!J34,'Biwi MA GyGe'!$A$5:$E$52,5,FALSE),IF(Formular!$E$7='Biwi MA BK'!$H$1,VLOOKUP(Formular!J34,'Biwi MA BK'!$A$5:$E$52,5,FALSE),IF(Formular!$E$7='Biwi MA BK Bautechnik'!$H$1,VLOOKUP(Formular!J34,'Biwi MA BK Bautechnik'!$A$5:$E$54,5,FALSE)))))),""))</f>
        <v/>
      </c>
      <c r="O34" s="37"/>
      <c r="P34" s="2"/>
    </row>
    <row r="35" spans="2:16" x14ac:dyDescent="0.3">
      <c r="B35" s="142"/>
      <c r="C35" s="143"/>
      <c r="D35" s="39"/>
      <c r="E35" s="9"/>
      <c r="F35" s="10"/>
      <c r="G35" s="36"/>
      <c r="H35" s="34"/>
      <c r="I35" s="14" t="str">
        <f>LEFT(IF(H35&gt;0,IF(Formular!$E$7='Biwi MA GS'!$H$1,VLOOKUP(Formular!H35,'Biwi MA GS'!$A$5:$E$54,3,FALSE),IF(Formular!$E$7='Biwi MA HR(S)Ge '!$H$1,VLOOKUP(Formular!H35,'Biwi MA HR(S)Ge '!$A$5:$E$54,3,FALSE),IF(Formular!$E$7='Biwi MA GyGe'!$H$1,VLOOKUP(Formular!H35,'Biwi MA GyGe'!$A$5:$E$52,3,FALSE),IF(Formular!$E$7='Biwi MA BK'!$H$1,VLOOKUP(Formular!H35,'Biwi MA BK'!$A$5:$E$52,3,FALSE),IF(Formular!$E$7='Biwi MA BK Bautechnik'!$H$1,VLOOKUP(Formular!H35,'Biwi MA BK Bautechnik'!$A$5:$E$54,3,FALSE)))))),""),45)</f>
        <v/>
      </c>
      <c r="J35" s="11"/>
      <c r="K35" s="158" t="str">
        <f>IF(J35&gt;0,IF(Formular!$E$7='Biwi MA GS'!$H$1,LEFT(TEXT(VLOOKUP(J35,'Biwi MA GS'!$A$5:$E$54,2,FALSE),0)&amp;"/"&amp;TEXT(VLOOKUP(J35,'Biwi MA GS'!$A$5:$E$54,3,FALSE),0),45),IF(Formular!$E$7='Biwi MA HR(S)Ge '!$H$1,LEFT(TEXT(VLOOKUP(J35,'Biwi MA HR(S)Ge '!$A$5:$E$54,2,FALSE),0)&amp;"/"&amp;TEXT(VLOOKUP(J35,'Biwi MA HR(S)Ge '!$A$5:$E$54,3,FALSE),0),45),IF(Formular!$E$7='Biwi MA GyGe'!$H$1,LEFT(TEXT(VLOOKUP(J35,'Biwi MA GyGe'!$A$5:$E$52,2,FALSE),0)&amp;"/"&amp;TEXT(VLOOKUP(J35,'Biwi MA GyGe'!$A$5:$E$52,3,FALSE),0),45),IF(Formular!$E$7='Biwi MA BK'!$H$1,LEFT(TEXT(VLOOKUP(J35,'Biwi MA BK'!$A$5:$E$52,2,FALSE),0)&amp;"/"&amp;TEXT(VLOOKUP(J35,'Biwi MA BK'!$A$5:$E$52,3,FALSE),0),45),IF(Formular!$E$7='Biwi MA BK Bautechnik'!$H$1,LEFT(TEXT(VLOOKUP(J35,'Biwi MA BK Bautechnik'!$A$5:$E$54,2,FALSE),0)&amp;"/"&amp;TEXT(VLOOKUP(J35,'Biwi MA BK Bautechnik'!$A$5:$E$54,3,FALSE),0),45)))))),"")</f>
        <v/>
      </c>
      <c r="L35" s="159"/>
      <c r="M35" s="39" t="s">
        <v>26</v>
      </c>
      <c r="N35" s="7" t="str">
        <f>IF(OR(J35="",M35="A",M35="B",M35="C",M35="D"),"",IF(J35&gt;0,IF(Formular!$E$7='Biwi MA GS'!$H$1,VLOOKUP(Formular!J35,'Biwi MA GS'!$A$5:$E$54,5,FALSE),IF(Formular!$E$7='Biwi MA HR(S)Ge '!$H$1,VLOOKUP(Formular!J35,'Biwi MA HR(S)Ge '!$A$5:$E$54,5,FALSE),IF(Formular!$E$7='Biwi MA GyGe'!$H$1,VLOOKUP(Formular!J35,'Biwi MA GyGe'!$A$5:$E$52,5,FALSE),IF(Formular!$E$7='Biwi MA BK'!$H$1,VLOOKUP(Formular!J35,'Biwi MA BK'!$A$5:$E$52,5,FALSE),IF(Formular!$E$7='Biwi MA BK Bautechnik'!$H$1,VLOOKUP(Formular!J35,'Biwi MA BK Bautechnik'!$A$5:$E$54,5,FALSE)))))),""))</f>
        <v/>
      </c>
      <c r="O35" s="37"/>
      <c r="P35" s="2"/>
    </row>
    <row r="36" spans="2:16" x14ac:dyDescent="0.3">
      <c r="B36" s="142"/>
      <c r="C36" s="143"/>
      <c r="D36" s="39"/>
      <c r="E36" s="9"/>
      <c r="F36" s="10"/>
      <c r="G36" s="36"/>
      <c r="H36" s="34"/>
      <c r="I36" s="14" t="str">
        <f>LEFT(IF(H36&gt;0,IF(Formular!$E$7='Biwi MA GS'!$H$1,VLOOKUP(Formular!H36,'Biwi MA GS'!$A$5:$E$54,3,FALSE),IF(Formular!$E$7='Biwi MA HR(S)Ge '!$H$1,VLOOKUP(Formular!H36,'Biwi MA HR(S)Ge '!$A$5:$E$54,3,FALSE),IF(Formular!$E$7='Biwi MA GyGe'!$H$1,VLOOKUP(Formular!H36,'Biwi MA GyGe'!$A$5:$E$52,3,FALSE),IF(Formular!$E$7='Biwi MA BK'!$H$1,VLOOKUP(Formular!H36,'Biwi MA BK'!$A$5:$E$52,3,FALSE),IF(Formular!$E$7='Biwi MA BK Bautechnik'!$H$1,VLOOKUP(Formular!H36,'Biwi MA BK Bautechnik'!$A$5:$E$54,3,FALSE)))))),""),45)</f>
        <v/>
      </c>
      <c r="J36" s="11"/>
      <c r="K36" s="158" t="str">
        <f>IF(J36&gt;0,IF(Formular!$E$7='Biwi MA GS'!$H$1,LEFT(TEXT(VLOOKUP(J36,'Biwi MA GS'!$A$5:$E$54,2,FALSE),0)&amp;"/"&amp;TEXT(VLOOKUP(J36,'Biwi MA GS'!$A$5:$E$54,3,FALSE),0),45),IF(Formular!$E$7='Biwi MA HR(S)Ge '!$H$1,LEFT(TEXT(VLOOKUP(J36,'Biwi MA HR(S)Ge '!$A$5:$E$54,2,FALSE),0)&amp;"/"&amp;TEXT(VLOOKUP(J36,'Biwi MA HR(S)Ge '!$A$5:$E$54,3,FALSE),0),45),IF(Formular!$E$7='Biwi MA GyGe'!$H$1,LEFT(TEXT(VLOOKUP(J36,'Biwi MA GyGe'!$A$5:$E$52,2,FALSE),0)&amp;"/"&amp;TEXT(VLOOKUP(J36,'Biwi MA GyGe'!$A$5:$E$52,3,FALSE),0),45),IF(Formular!$E$7='Biwi MA BK'!$H$1,LEFT(TEXT(VLOOKUP(J36,'Biwi MA BK'!$A$5:$E$52,2,FALSE),0)&amp;"/"&amp;TEXT(VLOOKUP(J36,'Biwi MA BK'!$A$5:$E$52,3,FALSE),0),45),IF(Formular!$E$7='Biwi MA BK Bautechnik'!$H$1,LEFT(TEXT(VLOOKUP(J36,'Biwi MA BK Bautechnik'!$A$5:$E$54,2,FALSE),0)&amp;"/"&amp;TEXT(VLOOKUP(J36,'Biwi MA BK Bautechnik'!$A$5:$E$54,3,FALSE),0),45)))))),"")</f>
        <v/>
      </c>
      <c r="L36" s="159"/>
      <c r="M36" s="39" t="s">
        <v>26</v>
      </c>
      <c r="N36" s="7" t="str">
        <f>IF(OR(J36="",M36="A",M36="B",M36="C",M36="D"),"",IF(J36&gt;0,IF(Formular!$E$7='Biwi MA GS'!$H$1,VLOOKUP(Formular!J36,'Biwi MA GS'!$A$5:$E$54,5,FALSE),IF(Formular!$E$7='Biwi MA HR(S)Ge '!$H$1,VLOOKUP(Formular!J36,'Biwi MA HR(S)Ge '!$A$5:$E$54,5,FALSE),IF(Formular!$E$7='Biwi MA GyGe'!$H$1,VLOOKUP(Formular!J36,'Biwi MA GyGe'!$A$5:$E$52,5,FALSE),IF(Formular!$E$7='Biwi MA BK'!$H$1,VLOOKUP(Formular!J36,'Biwi MA BK'!$A$5:$E$52,5,FALSE),IF(Formular!$E$7='Biwi MA BK Bautechnik'!$H$1,VLOOKUP(Formular!J36,'Biwi MA BK Bautechnik'!$A$5:$E$54,5,FALSE)))))),""))</f>
        <v/>
      </c>
      <c r="O36" s="37"/>
      <c r="P36" s="2"/>
    </row>
    <row r="37" spans="2:16" x14ac:dyDescent="0.3">
      <c r="B37" s="142"/>
      <c r="C37" s="143"/>
      <c r="D37" s="39"/>
      <c r="E37" s="9"/>
      <c r="F37" s="10"/>
      <c r="G37" s="36"/>
      <c r="H37" s="34"/>
      <c r="I37" s="14" t="str">
        <f>LEFT(IF(H37&gt;0,IF(Formular!$E$7='Biwi MA GS'!$H$1,VLOOKUP(Formular!H37,'Biwi MA GS'!$A$5:$E$54,3,FALSE),IF(Formular!$E$7='Biwi MA HR(S)Ge '!$H$1,VLOOKUP(Formular!H37,'Biwi MA HR(S)Ge '!$A$5:$E$54,3,FALSE),IF(Formular!$E$7='Biwi MA GyGe'!$H$1,VLOOKUP(Formular!H37,'Biwi MA GyGe'!$A$5:$E$52,3,FALSE),IF(Formular!$E$7='Biwi MA BK'!$H$1,VLOOKUP(Formular!H37,'Biwi MA BK'!$A$5:$E$52,3,FALSE),IF(Formular!$E$7='Biwi MA BK Bautechnik'!$H$1,VLOOKUP(Formular!H37,'Biwi MA BK Bautechnik'!$A$5:$E$54,3,FALSE)))))),""),45)</f>
        <v/>
      </c>
      <c r="J37" s="11"/>
      <c r="K37" s="158" t="str">
        <f>IF(J37&gt;0,IF(Formular!$E$7='Biwi MA GS'!$H$1,LEFT(TEXT(VLOOKUP(J37,'Biwi MA GS'!$A$5:$E$54,2,FALSE),0)&amp;"/"&amp;TEXT(VLOOKUP(J37,'Biwi MA GS'!$A$5:$E$54,3,FALSE),0),45),IF(Formular!$E$7='Biwi MA HR(S)Ge '!$H$1,LEFT(TEXT(VLOOKUP(J37,'Biwi MA HR(S)Ge '!$A$5:$E$54,2,FALSE),0)&amp;"/"&amp;TEXT(VLOOKUP(J37,'Biwi MA HR(S)Ge '!$A$5:$E$54,3,FALSE),0),45),IF(Formular!$E$7='Biwi MA GyGe'!$H$1,LEFT(TEXT(VLOOKUP(J37,'Biwi MA GyGe'!$A$5:$E$52,2,FALSE),0)&amp;"/"&amp;TEXT(VLOOKUP(J37,'Biwi MA GyGe'!$A$5:$E$52,3,FALSE),0),45),IF(Formular!$E$7='Biwi MA BK'!$H$1,LEFT(TEXT(VLOOKUP(J37,'Biwi MA BK'!$A$5:$E$52,2,FALSE),0)&amp;"/"&amp;TEXT(VLOOKUP(J37,'Biwi MA BK'!$A$5:$E$52,3,FALSE),0),45),IF(Formular!$E$7='Biwi MA BK Bautechnik'!$H$1,LEFT(TEXT(VLOOKUP(J37,'Biwi MA BK Bautechnik'!$A$5:$E$54,2,FALSE),0)&amp;"/"&amp;TEXT(VLOOKUP(J37,'Biwi MA BK Bautechnik'!$A$5:$E$54,3,FALSE),0),45)))))),"")</f>
        <v/>
      </c>
      <c r="L37" s="159"/>
      <c r="M37" s="39" t="s">
        <v>26</v>
      </c>
      <c r="N37" s="7" t="str">
        <f>IF(OR(J37="",M37="A",M37="B",M37="C",M37="D"),"",IF(J37&gt;0,IF(Formular!$E$7='Biwi MA GS'!$H$1,VLOOKUP(Formular!J37,'Biwi MA GS'!$A$5:$E$54,5,FALSE),IF(Formular!$E$7='Biwi MA HR(S)Ge '!$H$1,VLOOKUP(Formular!J37,'Biwi MA HR(S)Ge '!$A$5:$E$54,5,FALSE),IF(Formular!$E$7='Biwi MA GyGe'!$H$1,VLOOKUP(Formular!J37,'Biwi MA GyGe'!$A$5:$E$52,5,FALSE),IF(Formular!$E$7='Biwi MA BK'!$H$1,VLOOKUP(Formular!J37,'Biwi MA BK'!$A$5:$E$52,5,FALSE),IF(Formular!$E$7='Biwi MA BK Bautechnik'!$H$1,VLOOKUP(Formular!J37,'Biwi MA BK Bautechnik'!$A$5:$E$54,5,FALSE)))))),""))</f>
        <v/>
      </c>
      <c r="O37" s="37"/>
      <c r="P37" s="2"/>
    </row>
    <row r="38" spans="2:16" x14ac:dyDescent="0.3">
      <c r="B38" s="142"/>
      <c r="C38" s="143"/>
      <c r="D38" s="39"/>
      <c r="E38" s="9"/>
      <c r="F38" s="10"/>
      <c r="G38" s="36"/>
      <c r="H38" s="34"/>
      <c r="I38" s="14" t="str">
        <f>LEFT(IF(H38&gt;0,IF(Formular!$E$7='Biwi MA GS'!$H$1,VLOOKUP(Formular!H38,'Biwi MA GS'!$A$5:$E$54,3,FALSE),IF(Formular!$E$7='Biwi MA HR(S)Ge '!$H$1,VLOOKUP(Formular!H38,'Biwi MA HR(S)Ge '!$A$5:$E$54,3,FALSE),IF(Formular!$E$7='Biwi MA GyGe'!$H$1,VLOOKUP(Formular!H38,'Biwi MA GyGe'!$A$5:$E$52,3,FALSE),IF(Formular!$E$7='Biwi MA BK'!$H$1,VLOOKUP(Formular!H38,'Biwi MA BK'!$A$5:$E$52,3,FALSE),IF(Formular!$E$7='Biwi MA BK Bautechnik'!$H$1,VLOOKUP(Formular!H38,'Biwi MA BK Bautechnik'!$A$5:$E$54,3,FALSE)))))),""),45)</f>
        <v/>
      </c>
      <c r="J38" s="11"/>
      <c r="K38" s="158" t="str">
        <f>IF(J38&gt;0,IF(Formular!$E$7='Biwi MA GS'!$H$1,LEFT(TEXT(VLOOKUP(J38,'Biwi MA GS'!$A$5:$E$54,2,FALSE),0)&amp;"/"&amp;TEXT(VLOOKUP(J38,'Biwi MA GS'!$A$5:$E$54,3,FALSE),0),45),IF(Formular!$E$7='Biwi MA HR(S)Ge '!$H$1,LEFT(TEXT(VLOOKUP(J38,'Biwi MA HR(S)Ge '!$A$5:$E$54,2,FALSE),0)&amp;"/"&amp;TEXT(VLOOKUP(J38,'Biwi MA HR(S)Ge '!$A$5:$E$54,3,FALSE),0),45),IF(Formular!$E$7='Biwi MA GyGe'!$H$1,LEFT(TEXT(VLOOKUP(J38,'Biwi MA GyGe'!$A$5:$E$52,2,FALSE),0)&amp;"/"&amp;TEXT(VLOOKUP(J38,'Biwi MA GyGe'!$A$5:$E$52,3,FALSE),0),45),IF(Formular!$E$7='Biwi MA BK'!$H$1,LEFT(TEXT(VLOOKUP(J38,'Biwi MA BK'!$A$5:$E$52,2,FALSE),0)&amp;"/"&amp;TEXT(VLOOKUP(J38,'Biwi MA BK'!$A$5:$E$52,3,FALSE),0),45),IF(Formular!$E$7='Biwi MA BK Bautechnik'!$H$1,LEFT(TEXT(VLOOKUP(J38,'Biwi MA BK Bautechnik'!$A$5:$E$54,2,FALSE),0)&amp;"/"&amp;TEXT(VLOOKUP(J38,'Biwi MA BK Bautechnik'!$A$5:$E$54,3,FALSE),0),45)))))),"")</f>
        <v/>
      </c>
      <c r="L38" s="159"/>
      <c r="M38" s="39" t="s">
        <v>26</v>
      </c>
      <c r="N38" s="7" t="str">
        <f>IF(OR(J38="",M38="A",M38="B",M38="C",M38="D"),"",IF(J38&gt;0,IF(Formular!$E$7='Biwi MA GS'!$H$1,VLOOKUP(Formular!J38,'Biwi MA GS'!$A$5:$E$54,5,FALSE),IF(Formular!$E$7='Biwi MA HR(S)Ge '!$H$1,VLOOKUP(Formular!J38,'Biwi MA HR(S)Ge '!$A$5:$E$54,5,FALSE),IF(Formular!$E$7='Biwi MA GyGe'!$H$1,VLOOKUP(Formular!J38,'Biwi MA GyGe'!$A$5:$E$52,5,FALSE),IF(Formular!$E$7='Biwi MA BK'!$H$1,VLOOKUP(Formular!J38,'Biwi MA BK'!$A$5:$E$52,5,FALSE),IF(Formular!$E$7='Biwi MA BK Bautechnik'!$H$1,VLOOKUP(Formular!J38,'Biwi MA BK Bautechnik'!$A$5:$E$54,5,FALSE)))))),""))</f>
        <v/>
      </c>
      <c r="O38" s="37"/>
      <c r="P38" s="2"/>
    </row>
    <row r="39" spans="2:16" x14ac:dyDescent="0.3">
      <c r="B39" s="142"/>
      <c r="C39" s="143"/>
      <c r="D39" s="39"/>
      <c r="E39" s="9"/>
      <c r="F39" s="10"/>
      <c r="G39" s="36"/>
      <c r="H39" s="34"/>
      <c r="I39" s="14" t="str">
        <f>LEFT(IF(H39&gt;0,IF(Formular!$E$7='Biwi MA GS'!$H$1,VLOOKUP(Formular!H39,'Biwi MA GS'!$A$5:$E$54,3,FALSE),IF(Formular!$E$7='Biwi MA HR(S)Ge '!$H$1,VLOOKUP(Formular!H39,'Biwi MA HR(S)Ge '!$A$5:$E$54,3,FALSE),IF(Formular!$E$7='Biwi MA GyGe'!$H$1,VLOOKUP(Formular!H39,'Biwi MA GyGe'!$A$5:$E$52,3,FALSE),IF(Formular!$E$7='Biwi MA BK'!$H$1,VLOOKUP(Formular!H39,'Biwi MA BK'!$A$5:$E$52,3,FALSE),IF(Formular!$E$7='Biwi MA BK Bautechnik'!$H$1,VLOOKUP(Formular!H39,'Biwi MA BK Bautechnik'!$A$5:$E$54,3,FALSE)))))),""),45)</f>
        <v/>
      </c>
      <c r="J39" s="11"/>
      <c r="K39" s="158" t="str">
        <f>IF(J39&gt;0,IF(Formular!$E$7='Biwi MA GS'!$H$1,LEFT(TEXT(VLOOKUP(J39,'Biwi MA GS'!$A$5:$E$54,2,FALSE),0)&amp;"/"&amp;TEXT(VLOOKUP(J39,'Biwi MA GS'!$A$5:$E$54,3,FALSE),0),45),IF(Formular!$E$7='Biwi MA HR(S)Ge '!$H$1,LEFT(TEXT(VLOOKUP(J39,'Biwi MA HR(S)Ge '!$A$5:$E$54,2,FALSE),0)&amp;"/"&amp;TEXT(VLOOKUP(J39,'Biwi MA HR(S)Ge '!$A$5:$E$54,3,FALSE),0),45),IF(Formular!$E$7='Biwi MA GyGe'!$H$1,LEFT(TEXT(VLOOKUP(J39,'Biwi MA GyGe'!$A$5:$E$52,2,FALSE),0)&amp;"/"&amp;TEXT(VLOOKUP(J39,'Biwi MA GyGe'!$A$5:$E$52,3,FALSE),0),45),IF(Formular!$E$7='Biwi MA BK'!$H$1,LEFT(TEXT(VLOOKUP(J39,'Biwi MA BK'!$A$5:$E$52,2,FALSE),0)&amp;"/"&amp;TEXT(VLOOKUP(J39,'Biwi MA BK'!$A$5:$E$52,3,FALSE),0),45),IF(Formular!$E$7='Biwi MA BK Bautechnik'!$H$1,LEFT(TEXT(VLOOKUP(J39,'Biwi MA BK Bautechnik'!$A$5:$E$54,2,FALSE),0)&amp;"/"&amp;TEXT(VLOOKUP(J39,'Biwi MA BK Bautechnik'!$A$5:$E$54,3,FALSE),0),45)))))),"")</f>
        <v/>
      </c>
      <c r="L39" s="159"/>
      <c r="M39" s="39" t="s">
        <v>26</v>
      </c>
      <c r="N39" s="7" t="str">
        <f>IF(OR(J39="",M39="A",M39="B",M39="C",M39="D"),"",IF(J39&gt;0,IF(Formular!$E$7='Biwi MA GS'!$H$1,VLOOKUP(Formular!J39,'Biwi MA GS'!$A$5:$E$54,5,FALSE),IF(Formular!$E$7='Biwi MA HR(S)Ge '!$H$1,VLOOKUP(Formular!J39,'Biwi MA HR(S)Ge '!$A$5:$E$54,5,FALSE),IF(Formular!$E$7='Biwi MA GyGe'!$H$1,VLOOKUP(Formular!J39,'Biwi MA GyGe'!$A$5:$E$52,5,FALSE),IF(Formular!$E$7='Biwi MA BK'!$H$1,VLOOKUP(Formular!J39,'Biwi MA BK'!$A$5:$E$52,5,FALSE),IF(Formular!$E$7='Biwi MA BK Bautechnik'!$H$1,VLOOKUP(Formular!J39,'Biwi MA BK Bautechnik'!$A$5:$E$54,5,FALSE)))))),""))</f>
        <v/>
      </c>
      <c r="O39" s="37"/>
      <c r="P39" s="2"/>
    </row>
    <row r="40" spans="2:16" x14ac:dyDescent="0.3">
      <c r="B40" s="142"/>
      <c r="C40" s="143"/>
      <c r="D40" s="39"/>
      <c r="E40" s="9"/>
      <c r="F40" s="10"/>
      <c r="G40" s="36"/>
      <c r="H40" s="34"/>
      <c r="I40" s="14" t="str">
        <f>LEFT(IF(H40&gt;0,IF(Formular!$E$7='Biwi MA GS'!$H$1,VLOOKUP(Formular!H40,'Biwi MA GS'!$A$5:$E$54,3,FALSE),IF(Formular!$E$7='Biwi MA HR(S)Ge '!$H$1,VLOOKUP(Formular!H40,'Biwi MA HR(S)Ge '!$A$5:$E$54,3,FALSE),IF(Formular!$E$7='Biwi MA GyGe'!$H$1,VLOOKUP(Formular!H40,'Biwi MA GyGe'!$A$5:$E$52,3,FALSE),IF(Formular!$E$7='Biwi MA BK'!$H$1,VLOOKUP(Formular!H40,'Biwi MA BK'!$A$5:$E$52,3,FALSE),IF(Formular!$E$7='Biwi MA BK Bautechnik'!$H$1,VLOOKUP(Formular!H40,'Biwi MA BK Bautechnik'!$A$5:$E$54,3,FALSE)))))),""),45)</f>
        <v/>
      </c>
      <c r="J40" s="11"/>
      <c r="K40" s="158" t="str">
        <f>IF(J40&gt;0,IF(Formular!$E$7='Biwi MA GS'!$H$1,LEFT(TEXT(VLOOKUP(J40,'Biwi MA GS'!$A$5:$E$54,2,FALSE),0)&amp;"/"&amp;TEXT(VLOOKUP(J40,'Biwi MA GS'!$A$5:$E$54,3,FALSE),0),45),IF(Formular!$E$7='Biwi MA HR(S)Ge '!$H$1,LEFT(TEXT(VLOOKUP(J40,'Biwi MA HR(S)Ge '!$A$5:$E$54,2,FALSE),0)&amp;"/"&amp;TEXT(VLOOKUP(J40,'Biwi MA HR(S)Ge '!$A$5:$E$54,3,FALSE),0),45),IF(Formular!$E$7='Biwi MA GyGe'!$H$1,LEFT(TEXT(VLOOKUP(J40,'Biwi MA GyGe'!$A$5:$E$52,2,FALSE),0)&amp;"/"&amp;TEXT(VLOOKUP(J40,'Biwi MA GyGe'!$A$5:$E$52,3,FALSE),0),45),IF(Formular!$E$7='Biwi MA BK'!$H$1,LEFT(TEXT(VLOOKUP(J40,'Biwi MA BK'!$A$5:$E$52,2,FALSE),0)&amp;"/"&amp;TEXT(VLOOKUP(J40,'Biwi MA BK'!$A$5:$E$52,3,FALSE),0),45),IF(Formular!$E$7='Biwi MA BK Bautechnik'!$H$1,LEFT(TEXT(VLOOKUP(J40,'Biwi MA BK Bautechnik'!$A$5:$E$54,2,FALSE),0)&amp;"/"&amp;TEXT(VLOOKUP(J40,'Biwi MA BK Bautechnik'!$A$5:$E$54,3,FALSE),0),45)))))),"")</f>
        <v/>
      </c>
      <c r="L40" s="159"/>
      <c r="M40" s="39" t="s">
        <v>26</v>
      </c>
      <c r="N40" s="7" t="str">
        <f>IF(OR(J40="",M40="A",M40="B",M40="C",M40="D"),"",IF(J40&gt;0,IF(Formular!$E$7='Biwi MA GS'!$H$1,VLOOKUP(Formular!J40,'Biwi MA GS'!$A$5:$E$54,5,FALSE),IF(Formular!$E$7='Biwi MA HR(S)Ge '!$H$1,VLOOKUP(Formular!J40,'Biwi MA HR(S)Ge '!$A$5:$E$54,5,FALSE),IF(Formular!$E$7='Biwi MA GyGe'!$H$1,VLOOKUP(Formular!J40,'Biwi MA GyGe'!$A$5:$E$52,5,FALSE),IF(Formular!$E$7='Biwi MA BK'!$H$1,VLOOKUP(Formular!J40,'Biwi MA BK'!$A$5:$E$52,5,FALSE),IF(Formular!$E$7='Biwi MA BK Bautechnik'!$H$1,VLOOKUP(Formular!J40,'Biwi MA BK Bautechnik'!$A$5:$E$54,5,FALSE)))))),""))</f>
        <v/>
      </c>
      <c r="O40" s="37"/>
      <c r="P40" s="2"/>
    </row>
    <row r="41" spans="2:16" x14ac:dyDescent="0.3">
      <c r="B41" s="142"/>
      <c r="C41" s="143"/>
      <c r="D41" s="39"/>
      <c r="E41" s="9"/>
      <c r="F41" s="10"/>
      <c r="G41" s="36"/>
      <c r="H41" s="34"/>
      <c r="I41" s="14" t="str">
        <f>LEFT(IF(H41&gt;0,IF(Formular!$E$7='Biwi MA GS'!$H$1,VLOOKUP(Formular!H41,'Biwi MA GS'!$A$5:$E$54,3,FALSE),IF(Formular!$E$7='Biwi MA HR(S)Ge '!$H$1,VLOOKUP(Formular!H41,'Biwi MA HR(S)Ge '!$A$5:$E$54,3,FALSE),IF(Formular!$E$7='Biwi MA GyGe'!$H$1,VLOOKUP(Formular!H41,'Biwi MA GyGe'!$A$5:$E$52,3,FALSE),IF(Formular!$E$7='Biwi MA BK'!$H$1,VLOOKUP(Formular!H41,'Biwi MA BK'!$A$5:$E$52,3,FALSE),IF(Formular!$E$7='Biwi MA BK Bautechnik'!$H$1,VLOOKUP(Formular!H41,'Biwi MA BK Bautechnik'!$A$5:$E$54,3,FALSE)))))),""),45)</f>
        <v/>
      </c>
      <c r="J41" s="11"/>
      <c r="K41" s="158" t="str">
        <f>IF(J41&gt;0,IF(Formular!$E$7='Biwi MA GS'!$H$1,LEFT(TEXT(VLOOKUP(J41,'Biwi MA GS'!$A$5:$E$54,2,FALSE),0)&amp;"/"&amp;TEXT(VLOOKUP(J41,'Biwi MA GS'!$A$5:$E$54,3,FALSE),0),45),IF(Formular!$E$7='Biwi MA HR(S)Ge '!$H$1,LEFT(TEXT(VLOOKUP(J41,'Biwi MA HR(S)Ge '!$A$5:$E$54,2,FALSE),0)&amp;"/"&amp;TEXT(VLOOKUP(J41,'Biwi MA HR(S)Ge '!$A$5:$E$54,3,FALSE),0),45),IF(Formular!$E$7='Biwi MA GyGe'!$H$1,LEFT(TEXT(VLOOKUP(J41,'Biwi MA GyGe'!$A$5:$E$52,2,FALSE),0)&amp;"/"&amp;TEXT(VLOOKUP(J41,'Biwi MA GyGe'!$A$5:$E$52,3,FALSE),0),45),IF(Formular!$E$7='Biwi MA BK'!$H$1,LEFT(TEXT(VLOOKUP(J41,'Biwi MA BK'!$A$5:$E$52,2,FALSE),0)&amp;"/"&amp;TEXT(VLOOKUP(J41,'Biwi MA BK'!$A$5:$E$52,3,FALSE),0),45),IF(Formular!$E$7='Biwi MA BK Bautechnik'!$H$1,LEFT(TEXT(VLOOKUP(J41,'Biwi MA BK Bautechnik'!$A$5:$E$54,2,FALSE),0)&amp;"/"&amp;TEXT(VLOOKUP(J41,'Biwi MA BK Bautechnik'!$A$5:$E$54,3,FALSE),0),45)))))),"")</f>
        <v/>
      </c>
      <c r="L41" s="159"/>
      <c r="M41" s="39" t="s">
        <v>26</v>
      </c>
      <c r="N41" s="7" t="str">
        <f>IF(OR(J41="",M41="A",M41="B",M41="C",M41="D"),"",IF(J41&gt;0,IF(Formular!$E$7='Biwi MA GS'!$H$1,VLOOKUP(Formular!J41,'Biwi MA GS'!$A$5:$E$54,5,FALSE),IF(Formular!$E$7='Biwi MA HR(S)Ge '!$H$1,VLOOKUP(Formular!J41,'Biwi MA HR(S)Ge '!$A$5:$E$54,5,FALSE),IF(Formular!$E$7='Biwi MA GyGe'!$H$1,VLOOKUP(Formular!J41,'Biwi MA GyGe'!$A$5:$E$52,5,FALSE),IF(Formular!$E$7='Biwi MA BK'!$H$1,VLOOKUP(Formular!J41,'Biwi MA BK'!$A$5:$E$52,5,FALSE),IF(Formular!$E$7='Biwi MA BK Bautechnik'!$H$1,VLOOKUP(Formular!J41,'Biwi MA BK Bautechnik'!$A$5:$E$54,5,FALSE)))))),""))</f>
        <v/>
      </c>
      <c r="O41" s="37"/>
      <c r="P41" s="2"/>
    </row>
    <row r="42" spans="2:16" x14ac:dyDescent="0.3">
      <c r="B42" s="142"/>
      <c r="C42" s="143"/>
      <c r="D42" s="39"/>
      <c r="E42" s="9"/>
      <c r="F42" s="10"/>
      <c r="G42" s="36"/>
      <c r="H42" s="34"/>
      <c r="I42" s="14" t="str">
        <f>LEFT(IF(H42&gt;0,IF(Formular!$E$7='Biwi MA GS'!$H$1,VLOOKUP(Formular!H42,'Biwi MA GS'!$A$5:$E$54,3,FALSE),IF(Formular!$E$7='Biwi MA HR(S)Ge '!$H$1,VLOOKUP(Formular!H42,'Biwi MA HR(S)Ge '!$A$5:$E$54,3,FALSE),IF(Formular!$E$7='Biwi MA GyGe'!$H$1,VLOOKUP(Formular!H42,'Biwi MA GyGe'!$A$5:$E$52,3,FALSE),IF(Formular!$E$7='Biwi MA BK'!$H$1,VLOOKUP(Formular!H42,'Biwi MA BK'!$A$5:$E$52,3,FALSE),IF(Formular!$E$7='Biwi MA BK Bautechnik'!$H$1,VLOOKUP(Formular!H42,'Biwi MA BK Bautechnik'!$A$5:$E$54,3,FALSE)))))),""),45)</f>
        <v/>
      </c>
      <c r="J42" s="11"/>
      <c r="K42" s="158" t="str">
        <f>IF(J42&gt;0,IF(Formular!$E$7='Biwi MA GS'!$H$1,LEFT(TEXT(VLOOKUP(J42,'Biwi MA GS'!$A$5:$E$54,2,FALSE),0)&amp;"/"&amp;TEXT(VLOOKUP(J42,'Biwi MA GS'!$A$5:$E$54,3,FALSE),0),45),IF(Formular!$E$7='Biwi MA HR(S)Ge '!$H$1,LEFT(TEXT(VLOOKUP(J42,'Biwi MA HR(S)Ge '!$A$5:$E$54,2,FALSE),0)&amp;"/"&amp;TEXT(VLOOKUP(J42,'Biwi MA HR(S)Ge '!$A$5:$E$54,3,FALSE),0),45),IF(Formular!$E$7='Biwi MA GyGe'!$H$1,LEFT(TEXT(VLOOKUP(J42,'Biwi MA GyGe'!$A$5:$E$52,2,FALSE),0)&amp;"/"&amp;TEXT(VLOOKUP(J42,'Biwi MA GyGe'!$A$5:$E$52,3,FALSE),0),45),IF(Formular!$E$7='Biwi MA BK'!$H$1,LEFT(TEXT(VLOOKUP(J42,'Biwi MA BK'!$A$5:$E$52,2,FALSE),0)&amp;"/"&amp;TEXT(VLOOKUP(J42,'Biwi MA BK'!$A$5:$E$52,3,FALSE),0),45),IF(Formular!$E$7='Biwi MA BK Bautechnik'!$H$1,LEFT(TEXT(VLOOKUP(J42,'Biwi MA BK Bautechnik'!$A$5:$E$54,2,FALSE),0)&amp;"/"&amp;TEXT(VLOOKUP(J42,'Biwi MA BK Bautechnik'!$A$5:$E$54,3,FALSE),0),45)))))),"")</f>
        <v/>
      </c>
      <c r="L42" s="159"/>
      <c r="M42" s="39" t="s">
        <v>26</v>
      </c>
      <c r="N42" s="7" t="str">
        <f>IF(OR(J42="",M42="A",M42="B",M42="C",M42="D"),"",IF(J42&gt;0,IF(Formular!$E$7='Biwi MA GS'!$H$1,VLOOKUP(Formular!J42,'Biwi MA GS'!$A$5:$E$54,5,FALSE),IF(Formular!$E$7='Biwi MA HR(S)Ge '!$H$1,VLOOKUP(Formular!J42,'Biwi MA HR(S)Ge '!$A$5:$E$54,5,FALSE),IF(Formular!$E$7='Biwi MA GyGe'!$H$1,VLOOKUP(Formular!J42,'Biwi MA GyGe'!$A$5:$E$52,5,FALSE),IF(Formular!$E$7='Biwi MA BK'!$H$1,VLOOKUP(Formular!J42,'Biwi MA BK'!$A$5:$E$52,5,FALSE),IF(Formular!$E$7='Biwi MA BK Bautechnik'!$H$1,VLOOKUP(Formular!J42,'Biwi MA BK Bautechnik'!$A$5:$E$54,5,FALSE)))))),""))</f>
        <v/>
      </c>
      <c r="O42" s="37"/>
      <c r="P42" s="2"/>
    </row>
    <row r="43" spans="2:16" x14ac:dyDescent="0.3">
      <c r="B43" s="142"/>
      <c r="C43" s="143"/>
      <c r="D43" s="39"/>
      <c r="E43" s="9"/>
      <c r="F43" s="10"/>
      <c r="G43" s="36"/>
      <c r="H43" s="34"/>
      <c r="I43" s="14" t="str">
        <f>LEFT(IF(H43&gt;0,IF(Formular!$E$7='Biwi MA GS'!$H$1,VLOOKUP(Formular!H43,'Biwi MA GS'!$A$5:$E$54,3,FALSE),IF(Formular!$E$7='Biwi MA HR(S)Ge '!$H$1,VLOOKUP(Formular!H43,'Biwi MA HR(S)Ge '!$A$5:$E$54,3,FALSE),IF(Formular!$E$7='Biwi MA GyGe'!$H$1,VLOOKUP(Formular!H43,'Biwi MA GyGe'!$A$5:$E$52,3,FALSE),IF(Formular!$E$7='Biwi MA BK'!$H$1,VLOOKUP(Formular!H43,'Biwi MA BK'!$A$5:$E$52,3,FALSE),IF(Formular!$E$7='Biwi MA BK Bautechnik'!$H$1,VLOOKUP(Formular!H43,'Biwi MA BK Bautechnik'!$A$5:$E$54,3,FALSE)))))),""),45)</f>
        <v/>
      </c>
      <c r="J43" s="11"/>
      <c r="K43" s="158" t="str">
        <f>IF(J43&gt;0,IF(Formular!$E$7='Biwi MA GS'!$H$1,LEFT(TEXT(VLOOKUP(J43,'Biwi MA GS'!$A$5:$E$54,2,FALSE),0)&amp;"/"&amp;TEXT(VLOOKUP(J43,'Biwi MA GS'!$A$5:$E$54,3,FALSE),0),45),IF(Formular!$E$7='Biwi MA HR(S)Ge '!$H$1,LEFT(TEXT(VLOOKUP(J43,'Biwi MA HR(S)Ge '!$A$5:$E$54,2,FALSE),0)&amp;"/"&amp;TEXT(VLOOKUP(J43,'Biwi MA HR(S)Ge '!$A$5:$E$54,3,FALSE),0),45),IF(Formular!$E$7='Biwi MA GyGe'!$H$1,LEFT(TEXT(VLOOKUP(J43,'Biwi MA GyGe'!$A$5:$E$52,2,FALSE),0)&amp;"/"&amp;TEXT(VLOOKUP(J43,'Biwi MA GyGe'!$A$5:$E$52,3,FALSE),0),45),IF(Formular!$E$7='Biwi MA BK'!$H$1,LEFT(TEXT(VLOOKUP(J43,'Biwi MA BK'!$A$5:$E$52,2,FALSE),0)&amp;"/"&amp;TEXT(VLOOKUP(J43,'Biwi MA BK'!$A$5:$E$52,3,FALSE),0),45),IF(Formular!$E$7='Biwi MA BK Bautechnik'!$H$1,LEFT(TEXT(VLOOKUP(J43,'Biwi MA BK Bautechnik'!$A$5:$E$54,2,FALSE),0)&amp;"/"&amp;TEXT(VLOOKUP(J43,'Biwi MA BK Bautechnik'!$A$5:$E$54,3,FALSE),0),45)))))),"")</f>
        <v/>
      </c>
      <c r="L43" s="159"/>
      <c r="M43" s="39" t="s">
        <v>26</v>
      </c>
      <c r="N43" s="7" t="str">
        <f>IF(OR(J43="",M43="A",M43="B",M43="C",M43="D"),"",IF(J43&gt;0,IF(Formular!$E$7='Biwi MA GS'!$H$1,VLOOKUP(Formular!J43,'Biwi MA GS'!$A$5:$E$54,5,FALSE),IF(Formular!$E$7='Biwi MA HR(S)Ge '!$H$1,VLOOKUP(Formular!J43,'Biwi MA HR(S)Ge '!$A$5:$E$54,5,FALSE),IF(Formular!$E$7='Biwi MA GyGe'!$H$1,VLOOKUP(Formular!J43,'Biwi MA GyGe'!$A$5:$E$52,5,FALSE),IF(Formular!$E$7='Biwi MA BK'!$H$1,VLOOKUP(Formular!J43,'Biwi MA BK'!$A$5:$E$52,5,FALSE),IF(Formular!$E$7='Biwi MA BK Bautechnik'!$H$1,VLOOKUP(Formular!J43,'Biwi MA BK Bautechnik'!$A$5:$E$54,5,FALSE)))))),""))</f>
        <v/>
      </c>
      <c r="O43" s="37"/>
      <c r="P43" s="2"/>
    </row>
    <row r="44" spans="2:16" x14ac:dyDescent="0.3">
      <c r="B44" s="142"/>
      <c r="C44" s="143"/>
      <c r="D44" s="39"/>
      <c r="E44" s="9"/>
      <c r="F44" s="10"/>
      <c r="G44" s="36"/>
      <c r="H44" s="34"/>
      <c r="I44" s="14" t="str">
        <f>LEFT(IF(H44&gt;0,IF(Formular!$E$7='Biwi MA GS'!$H$1,VLOOKUP(Formular!H44,'Biwi MA GS'!$A$5:$E$54,3,FALSE),IF(Formular!$E$7='Biwi MA HR(S)Ge '!$H$1,VLOOKUP(Formular!H44,'Biwi MA HR(S)Ge '!$A$5:$E$54,3,FALSE),IF(Formular!$E$7='Biwi MA GyGe'!$H$1,VLOOKUP(Formular!H44,'Biwi MA GyGe'!$A$5:$E$52,3,FALSE),IF(Formular!$E$7='Biwi MA BK'!$H$1,VLOOKUP(Formular!H44,'Biwi MA BK'!$A$5:$E$52,3,FALSE),IF(Formular!$E$7='Biwi MA BK Bautechnik'!$H$1,VLOOKUP(Formular!H44,'Biwi MA BK Bautechnik'!$A$5:$E$54,3,FALSE)))))),""),45)</f>
        <v/>
      </c>
      <c r="J44" s="11"/>
      <c r="K44" s="158" t="str">
        <f>IF(J44&gt;0,IF(Formular!$E$7='Biwi MA GS'!$H$1,LEFT(TEXT(VLOOKUP(J44,'Biwi MA GS'!$A$5:$E$54,2,FALSE),0)&amp;"/"&amp;TEXT(VLOOKUP(J44,'Biwi MA GS'!$A$5:$E$54,3,FALSE),0),45),IF(Formular!$E$7='Biwi MA HR(S)Ge '!$H$1,LEFT(TEXT(VLOOKUP(J44,'Biwi MA HR(S)Ge '!$A$5:$E$54,2,FALSE),0)&amp;"/"&amp;TEXT(VLOOKUP(J44,'Biwi MA HR(S)Ge '!$A$5:$E$54,3,FALSE),0),45),IF(Formular!$E$7='Biwi MA GyGe'!$H$1,LEFT(TEXT(VLOOKUP(J44,'Biwi MA GyGe'!$A$5:$E$52,2,FALSE),0)&amp;"/"&amp;TEXT(VLOOKUP(J44,'Biwi MA GyGe'!$A$5:$E$52,3,FALSE),0),45),IF(Formular!$E$7='Biwi MA BK'!$H$1,LEFT(TEXT(VLOOKUP(J44,'Biwi MA BK'!$A$5:$E$52,2,FALSE),0)&amp;"/"&amp;TEXT(VLOOKUP(J44,'Biwi MA BK'!$A$5:$E$52,3,FALSE),0),45),IF(Formular!$E$7='Biwi MA BK Bautechnik'!$H$1,LEFT(TEXT(VLOOKUP(J44,'Biwi MA BK Bautechnik'!$A$5:$E$54,2,FALSE),0)&amp;"/"&amp;TEXT(VLOOKUP(J44,'Biwi MA BK Bautechnik'!$A$5:$E$54,3,FALSE),0),45)))))),"")</f>
        <v/>
      </c>
      <c r="L44" s="159"/>
      <c r="M44" s="39" t="s">
        <v>26</v>
      </c>
      <c r="N44" s="7" t="str">
        <f>IF(OR(J44="",M44="A",M44="B",M44="C",M44="D"),"",IF(J44&gt;0,IF(Formular!$E$7='Biwi MA GS'!$H$1,VLOOKUP(Formular!J44,'Biwi MA GS'!$A$5:$E$54,5,FALSE),IF(Formular!$E$7='Biwi MA HR(S)Ge '!$H$1,VLOOKUP(Formular!J44,'Biwi MA HR(S)Ge '!$A$5:$E$54,5,FALSE),IF(Formular!$E$7='Biwi MA GyGe'!$H$1,VLOOKUP(Formular!J44,'Biwi MA GyGe'!$A$5:$E$52,5,FALSE),IF(Formular!$E$7='Biwi MA BK'!$H$1,VLOOKUP(Formular!J44,'Biwi MA BK'!$A$5:$E$52,5,FALSE),IF(Formular!$E$7='Biwi MA BK Bautechnik'!$H$1,VLOOKUP(Formular!J44,'Biwi MA BK Bautechnik'!$A$5:$E$54,5,FALSE)))))),""))</f>
        <v/>
      </c>
      <c r="O44" s="37"/>
      <c r="P44" s="2"/>
    </row>
    <row r="45" spans="2:16" x14ac:dyDescent="0.3">
      <c r="B45" s="142"/>
      <c r="C45" s="143"/>
      <c r="D45" s="39"/>
      <c r="E45" s="9"/>
      <c r="F45" s="10"/>
      <c r="G45" s="36"/>
      <c r="H45" s="34"/>
      <c r="I45" s="14" t="str">
        <f>LEFT(IF(H45&gt;0,IF(Formular!$E$7='Biwi MA GS'!$H$1,VLOOKUP(Formular!H45,'Biwi MA GS'!$A$5:$E$54,3,FALSE),IF(Formular!$E$7='Biwi MA HR(S)Ge '!$H$1,VLOOKUP(Formular!H45,'Biwi MA HR(S)Ge '!$A$5:$E$54,3,FALSE),IF(Formular!$E$7='Biwi MA GyGe'!$H$1,VLOOKUP(Formular!H45,'Biwi MA GyGe'!$A$5:$E$52,3,FALSE),IF(Formular!$E$7='Biwi MA BK'!$H$1,VLOOKUP(Formular!H45,'Biwi MA BK'!$A$5:$E$52,3,FALSE),IF(Formular!$E$7='Biwi MA BK Bautechnik'!$H$1,VLOOKUP(Formular!H45,'Biwi MA BK Bautechnik'!$A$5:$E$54,3,FALSE)))))),""),45)</f>
        <v/>
      </c>
      <c r="J45" s="11"/>
      <c r="K45" s="158" t="str">
        <f>IF(J45&gt;0,IF(Formular!$E$7='Biwi MA GS'!$H$1,LEFT(TEXT(VLOOKUP(J45,'Biwi MA GS'!$A$5:$E$54,2,FALSE),0)&amp;"/"&amp;TEXT(VLOOKUP(J45,'Biwi MA GS'!$A$5:$E$54,3,FALSE),0),45),IF(Formular!$E$7='Biwi MA HR(S)Ge '!$H$1,LEFT(TEXT(VLOOKUP(J45,'Biwi MA HR(S)Ge '!$A$5:$E$54,2,FALSE),0)&amp;"/"&amp;TEXT(VLOOKUP(J45,'Biwi MA HR(S)Ge '!$A$5:$E$54,3,FALSE),0),45),IF(Formular!$E$7='Biwi MA GyGe'!$H$1,LEFT(TEXT(VLOOKUP(J45,'Biwi MA GyGe'!$A$5:$E$52,2,FALSE),0)&amp;"/"&amp;TEXT(VLOOKUP(J45,'Biwi MA GyGe'!$A$5:$E$52,3,FALSE),0),45),IF(Formular!$E$7='Biwi MA BK'!$H$1,LEFT(TEXT(VLOOKUP(J45,'Biwi MA BK'!$A$5:$E$52,2,FALSE),0)&amp;"/"&amp;TEXT(VLOOKUP(J45,'Biwi MA BK'!$A$5:$E$52,3,FALSE),0),45),IF(Formular!$E$7='Biwi MA BK Bautechnik'!$H$1,LEFT(TEXT(VLOOKUP(J45,'Biwi MA BK Bautechnik'!$A$5:$E$54,2,FALSE),0)&amp;"/"&amp;TEXT(VLOOKUP(J45,'Biwi MA BK Bautechnik'!$A$5:$E$54,3,FALSE),0),45)))))),"")</f>
        <v/>
      </c>
      <c r="L45" s="159"/>
      <c r="M45" s="39" t="s">
        <v>26</v>
      </c>
      <c r="N45" s="7" t="str">
        <f>IF(OR(J45="",M45="A",M45="B",M45="C",M45="D"),"",IF(J45&gt;0,IF(Formular!$E$7='Biwi MA GS'!$H$1,VLOOKUP(Formular!J45,'Biwi MA GS'!$A$5:$E$54,5,FALSE),IF(Formular!$E$7='Biwi MA HR(S)Ge '!$H$1,VLOOKUP(Formular!J45,'Biwi MA HR(S)Ge '!$A$5:$E$54,5,FALSE),IF(Formular!$E$7='Biwi MA GyGe'!$H$1,VLOOKUP(Formular!J45,'Biwi MA GyGe'!$A$5:$E$52,5,FALSE),IF(Formular!$E$7='Biwi MA BK'!$H$1,VLOOKUP(Formular!J45,'Biwi MA BK'!$A$5:$E$52,5,FALSE),IF(Formular!$E$7='Biwi MA BK Bautechnik'!$H$1,VLOOKUP(Formular!J45,'Biwi MA BK Bautechnik'!$A$5:$E$54,5,FALSE)))))),""))</f>
        <v/>
      </c>
      <c r="O45" s="37"/>
      <c r="P45" s="2"/>
    </row>
    <row r="46" spans="2:16" x14ac:dyDescent="0.3">
      <c r="B46" s="142"/>
      <c r="C46" s="143"/>
      <c r="D46" s="39"/>
      <c r="E46" s="9"/>
      <c r="F46" s="10"/>
      <c r="G46" s="36"/>
      <c r="H46" s="34"/>
      <c r="I46" s="14" t="str">
        <f>LEFT(IF(H46&gt;0,IF(Formular!$E$7='Biwi MA GS'!$H$1,VLOOKUP(Formular!H46,'Biwi MA GS'!$A$5:$E$54,3,FALSE),IF(Formular!$E$7='Biwi MA HR(S)Ge '!$H$1,VLOOKUP(Formular!H46,'Biwi MA HR(S)Ge '!$A$5:$E$54,3,FALSE),IF(Formular!$E$7='Biwi MA GyGe'!$H$1,VLOOKUP(Formular!H46,'Biwi MA GyGe'!$A$5:$E$52,3,FALSE),IF(Formular!$E$7='Biwi MA BK'!$H$1,VLOOKUP(Formular!H46,'Biwi MA BK'!$A$5:$E$52,3,FALSE),IF(Formular!$E$7='Biwi MA BK Bautechnik'!$H$1,VLOOKUP(Formular!H46,'Biwi MA BK Bautechnik'!$A$5:$E$54,3,FALSE)))))),""),45)</f>
        <v/>
      </c>
      <c r="J46" s="11"/>
      <c r="K46" s="158" t="str">
        <f>IF(J46&gt;0,IF(Formular!$E$7='Biwi MA GS'!$H$1,LEFT(TEXT(VLOOKUP(J46,'Biwi MA GS'!$A$5:$E$54,2,FALSE),0)&amp;"/"&amp;TEXT(VLOOKUP(J46,'Biwi MA GS'!$A$5:$E$54,3,FALSE),0),45),IF(Formular!$E$7='Biwi MA HR(S)Ge '!$H$1,LEFT(TEXT(VLOOKUP(J46,'Biwi MA HR(S)Ge '!$A$5:$E$54,2,FALSE),0)&amp;"/"&amp;TEXT(VLOOKUP(J46,'Biwi MA HR(S)Ge '!$A$5:$E$54,3,FALSE),0),45),IF(Formular!$E$7='Biwi MA GyGe'!$H$1,LEFT(TEXT(VLOOKUP(J46,'Biwi MA GyGe'!$A$5:$E$52,2,FALSE),0)&amp;"/"&amp;TEXT(VLOOKUP(J46,'Biwi MA GyGe'!$A$5:$E$52,3,FALSE),0),45),IF(Formular!$E$7='Biwi MA BK'!$H$1,LEFT(TEXT(VLOOKUP(J46,'Biwi MA BK'!$A$5:$E$52,2,FALSE),0)&amp;"/"&amp;TEXT(VLOOKUP(J46,'Biwi MA BK'!$A$5:$E$52,3,FALSE),0),45),IF(Formular!$E$7='Biwi MA BK Bautechnik'!$H$1,LEFT(TEXT(VLOOKUP(J46,'Biwi MA BK Bautechnik'!$A$5:$E$54,2,FALSE),0)&amp;"/"&amp;TEXT(VLOOKUP(J46,'Biwi MA BK Bautechnik'!$A$5:$E$54,3,FALSE),0),45)))))),"")</f>
        <v/>
      </c>
      <c r="L46" s="159"/>
      <c r="M46" s="39" t="s">
        <v>26</v>
      </c>
      <c r="N46" s="7" t="str">
        <f>IF(OR(J46="",M46="A",M46="B",M46="C",M46="D"),"",IF(J46&gt;0,IF(Formular!$E$7='Biwi MA GS'!$H$1,VLOOKUP(Formular!J46,'Biwi MA GS'!$A$5:$E$54,5,FALSE),IF(Formular!$E$7='Biwi MA HR(S)Ge '!$H$1,VLOOKUP(Formular!J46,'Biwi MA HR(S)Ge '!$A$5:$E$54,5,FALSE),IF(Formular!$E$7='Biwi MA GyGe'!$H$1,VLOOKUP(Formular!J46,'Biwi MA GyGe'!$A$5:$E$52,5,FALSE),IF(Formular!$E$7='Biwi MA BK'!$H$1,VLOOKUP(Formular!J46,'Biwi MA BK'!$A$5:$E$52,5,FALSE),IF(Formular!$E$7='Biwi MA BK Bautechnik'!$H$1,VLOOKUP(Formular!J46,'Biwi MA BK Bautechnik'!$A$5:$E$54,5,FALSE)))))),""))</f>
        <v/>
      </c>
      <c r="O46" s="37"/>
      <c r="P46" s="2"/>
    </row>
    <row r="47" spans="2:16" x14ac:dyDescent="0.3">
      <c r="B47" s="142"/>
      <c r="C47" s="143"/>
      <c r="D47" s="39"/>
      <c r="E47" s="9"/>
      <c r="F47" s="10"/>
      <c r="G47" s="36"/>
      <c r="H47" s="34"/>
      <c r="I47" s="14" t="str">
        <f>LEFT(IF(H47&gt;0,IF(Formular!$E$7='Biwi MA GS'!$H$1,VLOOKUP(Formular!H47,'Biwi MA GS'!$A$5:$E$54,3,FALSE),IF(Formular!$E$7='Biwi MA HR(S)Ge '!$H$1,VLOOKUP(Formular!H47,'Biwi MA HR(S)Ge '!$A$5:$E$54,3,FALSE),IF(Formular!$E$7='Biwi MA GyGe'!$H$1,VLOOKUP(Formular!H47,'Biwi MA GyGe'!$A$5:$E$52,3,FALSE),IF(Formular!$E$7='Biwi MA BK'!$H$1,VLOOKUP(Formular!H47,'Biwi MA BK'!$A$5:$E$52,3,FALSE),IF(Formular!$E$7='Biwi MA BK Bautechnik'!$H$1,VLOOKUP(Formular!H47,'Biwi MA BK Bautechnik'!$A$5:$E$54,3,FALSE)))))),""),45)</f>
        <v/>
      </c>
      <c r="J47" s="11"/>
      <c r="K47" s="158" t="str">
        <f>IF(J47&gt;0,IF(Formular!$E$7='Biwi MA GS'!$H$1,LEFT(TEXT(VLOOKUP(J47,'Biwi MA GS'!$A$5:$E$54,2,FALSE),0)&amp;"/"&amp;TEXT(VLOOKUP(J47,'Biwi MA GS'!$A$5:$E$54,3,FALSE),0),45),IF(Formular!$E$7='Biwi MA HR(S)Ge '!$H$1,LEFT(TEXT(VLOOKUP(J47,'Biwi MA HR(S)Ge '!$A$5:$E$54,2,FALSE),0)&amp;"/"&amp;TEXT(VLOOKUP(J47,'Biwi MA HR(S)Ge '!$A$5:$E$54,3,FALSE),0),45),IF(Formular!$E$7='Biwi MA GyGe'!$H$1,LEFT(TEXT(VLOOKUP(J47,'Biwi MA GyGe'!$A$5:$E$52,2,FALSE),0)&amp;"/"&amp;TEXT(VLOOKUP(J47,'Biwi MA GyGe'!$A$5:$E$52,3,FALSE),0),45),IF(Formular!$E$7='Biwi MA BK'!$H$1,LEFT(TEXT(VLOOKUP(J47,'Biwi MA BK'!$A$5:$E$52,2,FALSE),0)&amp;"/"&amp;TEXT(VLOOKUP(J47,'Biwi MA BK'!$A$5:$E$52,3,FALSE),0),45),IF(Formular!$E$7='Biwi MA BK Bautechnik'!$H$1,LEFT(TEXT(VLOOKUP(J47,'Biwi MA BK Bautechnik'!$A$5:$E$54,2,FALSE),0)&amp;"/"&amp;TEXT(VLOOKUP(J47,'Biwi MA BK Bautechnik'!$A$5:$E$54,3,FALSE),0),45)))))),"")</f>
        <v/>
      </c>
      <c r="L47" s="159"/>
      <c r="M47" s="39" t="s">
        <v>26</v>
      </c>
      <c r="N47" s="7" t="str">
        <f>IF(OR(J47="",M47="A",M47="B",M47="C",M47="D"),"",IF(J47&gt;0,IF(Formular!$E$7='Biwi MA GS'!$H$1,VLOOKUP(Formular!J47,'Biwi MA GS'!$A$5:$E$54,5,FALSE),IF(Formular!$E$7='Biwi MA HR(S)Ge '!$H$1,VLOOKUP(Formular!J47,'Biwi MA HR(S)Ge '!$A$5:$E$54,5,FALSE),IF(Formular!$E$7='Biwi MA GyGe'!$H$1,VLOOKUP(Formular!J47,'Biwi MA GyGe'!$A$5:$E$52,5,FALSE),IF(Formular!$E$7='Biwi MA BK'!$H$1,VLOOKUP(Formular!J47,'Biwi MA BK'!$A$5:$E$52,5,FALSE),IF(Formular!$E$7='Biwi MA BK Bautechnik'!$H$1,VLOOKUP(Formular!J47,'Biwi MA BK Bautechnik'!$A$5:$E$54,5,FALSE)))))),""))</f>
        <v/>
      </c>
      <c r="O47" s="37"/>
      <c r="P47" s="2"/>
    </row>
    <row r="48" spans="2:16" x14ac:dyDescent="0.3">
      <c r="B48" s="142"/>
      <c r="C48" s="143"/>
      <c r="D48" s="39"/>
      <c r="E48" s="9"/>
      <c r="F48" s="10"/>
      <c r="G48" s="36"/>
      <c r="H48" s="34"/>
      <c r="I48" s="14" t="str">
        <f>LEFT(IF(H48&gt;0,IF(Formular!$E$7='Biwi MA GS'!$H$1,VLOOKUP(Formular!H48,'Biwi MA GS'!$A$5:$E$54,3,FALSE),IF(Formular!$E$7='Biwi MA HR(S)Ge '!$H$1,VLOOKUP(Formular!H48,'Biwi MA HR(S)Ge '!$A$5:$E$54,3,FALSE),IF(Formular!$E$7='Biwi MA GyGe'!$H$1,VLOOKUP(Formular!H48,'Biwi MA GyGe'!$A$5:$E$52,3,FALSE),IF(Formular!$E$7='Biwi MA BK'!$H$1,VLOOKUP(Formular!H48,'Biwi MA BK'!$A$5:$E$52,3,FALSE),IF(Formular!$E$7='Biwi MA BK Bautechnik'!$H$1,VLOOKUP(Formular!H48,'Biwi MA BK Bautechnik'!$A$5:$E$54,3,FALSE)))))),""),45)</f>
        <v/>
      </c>
      <c r="J48" s="11"/>
      <c r="K48" s="158" t="str">
        <f>IF(J48&gt;0,IF(Formular!$E$7='Biwi MA GS'!$H$1,LEFT(TEXT(VLOOKUP(J48,'Biwi MA GS'!$A$5:$E$54,2,FALSE),0)&amp;"/"&amp;TEXT(VLOOKUP(J48,'Biwi MA GS'!$A$5:$E$54,3,FALSE),0),45),IF(Formular!$E$7='Biwi MA HR(S)Ge '!$H$1,LEFT(TEXT(VLOOKUP(J48,'Biwi MA HR(S)Ge '!$A$5:$E$54,2,FALSE),0)&amp;"/"&amp;TEXT(VLOOKUP(J48,'Biwi MA HR(S)Ge '!$A$5:$E$54,3,FALSE),0),45),IF(Formular!$E$7='Biwi MA GyGe'!$H$1,LEFT(TEXT(VLOOKUP(J48,'Biwi MA GyGe'!$A$5:$E$52,2,FALSE),0)&amp;"/"&amp;TEXT(VLOOKUP(J48,'Biwi MA GyGe'!$A$5:$E$52,3,FALSE),0),45),IF(Formular!$E$7='Biwi MA BK'!$H$1,LEFT(TEXT(VLOOKUP(J48,'Biwi MA BK'!$A$5:$E$52,2,FALSE),0)&amp;"/"&amp;TEXT(VLOOKUP(J48,'Biwi MA BK'!$A$5:$E$52,3,FALSE),0),45),IF(Formular!$E$7='Biwi MA BK Bautechnik'!$H$1,LEFT(TEXT(VLOOKUP(J48,'Biwi MA BK Bautechnik'!$A$5:$E$54,2,FALSE),0)&amp;"/"&amp;TEXT(VLOOKUP(J48,'Biwi MA BK Bautechnik'!$A$5:$E$54,3,FALSE),0),45)))))),"")</f>
        <v/>
      </c>
      <c r="L48" s="159"/>
      <c r="M48" s="39" t="s">
        <v>26</v>
      </c>
      <c r="N48" s="7" t="str">
        <f>IF(OR(J48="",M48="A",M48="B",M48="C",M48="D"),"",IF(J48&gt;0,IF(Formular!$E$7='Biwi MA GS'!$H$1,VLOOKUP(Formular!J48,'Biwi MA GS'!$A$5:$E$54,5,FALSE),IF(Formular!$E$7='Biwi MA HR(S)Ge '!$H$1,VLOOKUP(Formular!J48,'Biwi MA HR(S)Ge '!$A$5:$E$54,5,FALSE),IF(Formular!$E$7='Biwi MA GyGe'!$H$1,VLOOKUP(Formular!J48,'Biwi MA GyGe'!$A$5:$E$52,5,FALSE),IF(Formular!$E$7='Biwi MA BK'!$H$1,VLOOKUP(Formular!J48,'Biwi MA BK'!$A$5:$E$52,5,FALSE),IF(Formular!$E$7='Biwi MA BK Bautechnik'!$H$1,VLOOKUP(Formular!J48,'Biwi MA BK Bautechnik'!$A$5:$E$54,5,FALSE)))))),""))</f>
        <v/>
      </c>
      <c r="O48" s="37"/>
      <c r="P48" s="2"/>
    </row>
    <row r="49" spans="2:16" x14ac:dyDescent="0.3">
      <c r="B49" s="142"/>
      <c r="C49" s="143"/>
      <c r="D49" s="39"/>
      <c r="E49" s="9"/>
      <c r="F49" s="10"/>
      <c r="G49" s="36"/>
      <c r="H49" s="34"/>
      <c r="I49" s="14" t="str">
        <f>LEFT(IF(H49&gt;0,IF(Formular!$E$7='Biwi MA GS'!$H$1,VLOOKUP(Formular!H49,'Biwi MA GS'!$A$5:$E$54,3,FALSE),IF(Formular!$E$7='Biwi MA HR(S)Ge '!$H$1,VLOOKUP(Formular!H49,'Biwi MA HR(S)Ge '!$A$5:$E$54,3,FALSE),IF(Formular!$E$7='Biwi MA GyGe'!$H$1,VLOOKUP(Formular!H49,'Biwi MA GyGe'!$A$5:$E$52,3,FALSE),IF(Formular!$E$7='Biwi MA BK'!$H$1,VLOOKUP(Formular!H49,'Biwi MA BK'!$A$5:$E$52,3,FALSE),IF(Formular!$E$7='Biwi MA BK Bautechnik'!$H$1,VLOOKUP(Formular!H49,'Biwi MA BK Bautechnik'!$A$5:$E$54,3,FALSE)))))),""),45)</f>
        <v/>
      </c>
      <c r="J49" s="11"/>
      <c r="K49" s="158" t="str">
        <f>IF(J49&gt;0,IF(Formular!$E$7='Biwi MA GS'!$H$1,LEFT(TEXT(VLOOKUP(J49,'Biwi MA GS'!$A$5:$E$54,2,FALSE),0)&amp;"/"&amp;TEXT(VLOOKUP(J49,'Biwi MA GS'!$A$5:$E$54,3,FALSE),0),45),IF(Formular!$E$7='Biwi MA HR(S)Ge '!$H$1,LEFT(TEXT(VLOOKUP(J49,'Biwi MA HR(S)Ge '!$A$5:$E$54,2,FALSE),0)&amp;"/"&amp;TEXT(VLOOKUP(J49,'Biwi MA HR(S)Ge '!$A$5:$E$54,3,FALSE),0),45),IF(Formular!$E$7='Biwi MA GyGe'!$H$1,LEFT(TEXT(VLOOKUP(J49,'Biwi MA GyGe'!$A$5:$E$52,2,FALSE),0)&amp;"/"&amp;TEXT(VLOOKUP(J49,'Biwi MA GyGe'!$A$5:$E$52,3,FALSE),0),45),IF(Formular!$E$7='Biwi MA BK'!$H$1,LEFT(TEXT(VLOOKUP(J49,'Biwi MA BK'!$A$5:$E$52,2,FALSE),0)&amp;"/"&amp;TEXT(VLOOKUP(J49,'Biwi MA BK'!$A$5:$E$52,3,FALSE),0),45),IF(Formular!$E$7='Biwi MA BK Bautechnik'!$H$1,LEFT(TEXT(VLOOKUP(J49,'Biwi MA BK Bautechnik'!$A$5:$E$54,2,FALSE),0)&amp;"/"&amp;TEXT(VLOOKUP(J49,'Biwi MA BK Bautechnik'!$A$5:$E$54,3,FALSE),0),45)))))),"")</f>
        <v/>
      </c>
      <c r="L49" s="159"/>
      <c r="M49" s="39" t="s">
        <v>26</v>
      </c>
      <c r="N49" s="7" t="str">
        <f>IF(OR(J49="",M49="A",M49="B",M49="C",M49="D"),"",IF(J49&gt;0,IF(Formular!$E$7='Biwi MA GS'!$H$1,VLOOKUP(Formular!J49,'Biwi MA GS'!$A$5:$E$54,5,FALSE),IF(Formular!$E$7='Biwi MA HR(S)Ge '!$H$1,VLOOKUP(Formular!J49,'Biwi MA HR(S)Ge '!$A$5:$E$54,5,FALSE),IF(Formular!$E$7='Biwi MA GyGe'!$H$1,VLOOKUP(Formular!J49,'Biwi MA GyGe'!$A$5:$E$52,5,FALSE),IF(Formular!$E$7='Biwi MA BK'!$H$1,VLOOKUP(Formular!J49,'Biwi MA BK'!$A$5:$E$52,5,FALSE),IF(Formular!$E$7='Biwi MA BK Bautechnik'!$H$1,VLOOKUP(Formular!J49,'Biwi MA BK Bautechnik'!$A$5:$E$54,5,FALSE)))))),""))</f>
        <v/>
      </c>
      <c r="O49" s="37"/>
      <c r="P49" s="2"/>
    </row>
    <row r="50" spans="2:16" x14ac:dyDescent="0.3">
      <c r="B50" s="142"/>
      <c r="C50" s="143"/>
      <c r="D50" s="39"/>
      <c r="E50" s="9"/>
      <c r="F50" s="10"/>
      <c r="G50" s="36"/>
      <c r="H50" s="34"/>
      <c r="I50" s="14" t="str">
        <f>LEFT(IF(H50&gt;0,IF(Formular!$E$7='Biwi MA GS'!$H$1,VLOOKUP(Formular!H50,'Biwi MA GS'!$A$5:$E$54,3,FALSE),IF(Formular!$E$7='Biwi MA HR(S)Ge '!$H$1,VLOOKUP(Formular!H50,'Biwi MA HR(S)Ge '!$A$5:$E$54,3,FALSE),IF(Formular!$E$7='Biwi MA GyGe'!$H$1,VLOOKUP(Formular!H50,'Biwi MA GyGe'!$A$5:$E$52,3,FALSE),IF(Formular!$E$7='Biwi MA BK'!$H$1,VLOOKUP(Formular!H50,'Biwi MA BK'!$A$5:$E$52,3,FALSE),IF(Formular!$E$7='Biwi MA BK Bautechnik'!$H$1,VLOOKUP(Formular!H50,'Biwi MA BK Bautechnik'!$A$5:$E$54,3,FALSE)))))),""),45)</f>
        <v/>
      </c>
      <c r="J50" s="11"/>
      <c r="K50" s="158" t="str">
        <f>IF(J50&gt;0,IF(Formular!$E$7='Biwi MA GS'!$H$1,LEFT(TEXT(VLOOKUP(J50,'Biwi MA GS'!$A$5:$E$54,2,FALSE),0)&amp;"/"&amp;TEXT(VLOOKUP(J50,'Biwi MA GS'!$A$5:$E$54,3,FALSE),0),45),IF(Formular!$E$7='Biwi MA HR(S)Ge '!$H$1,LEFT(TEXT(VLOOKUP(J50,'Biwi MA HR(S)Ge '!$A$5:$E$54,2,FALSE),0)&amp;"/"&amp;TEXT(VLOOKUP(J50,'Biwi MA HR(S)Ge '!$A$5:$E$54,3,FALSE),0),45),IF(Formular!$E$7='Biwi MA GyGe'!$H$1,LEFT(TEXT(VLOOKUP(J50,'Biwi MA GyGe'!$A$5:$E$52,2,FALSE),0)&amp;"/"&amp;TEXT(VLOOKUP(J50,'Biwi MA GyGe'!$A$5:$E$52,3,FALSE),0),45),IF(Formular!$E$7='Biwi MA BK'!$H$1,LEFT(TEXT(VLOOKUP(J50,'Biwi MA BK'!$A$5:$E$52,2,FALSE),0)&amp;"/"&amp;TEXT(VLOOKUP(J50,'Biwi MA BK'!$A$5:$E$52,3,FALSE),0),45),IF(Formular!$E$7='Biwi MA BK Bautechnik'!$H$1,LEFT(TEXT(VLOOKUP(J50,'Biwi MA BK Bautechnik'!$A$5:$E$54,2,FALSE),0)&amp;"/"&amp;TEXT(VLOOKUP(J50,'Biwi MA BK Bautechnik'!$A$5:$E$54,3,FALSE),0),45)))))),"")</f>
        <v/>
      </c>
      <c r="L50" s="159"/>
      <c r="M50" s="39" t="s">
        <v>26</v>
      </c>
      <c r="N50" s="7" t="str">
        <f>IF(OR(J50="",M50="A",M50="B",M50="C",M50="D"),"",IF(J50&gt;0,IF(Formular!$E$7='Biwi MA GS'!$H$1,VLOOKUP(Formular!J50,'Biwi MA GS'!$A$5:$E$54,5,FALSE),IF(Formular!$E$7='Biwi MA HR(S)Ge '!$H$1,VLOOKUP(Formular!J50,'Biwi MA HR(S)Ge '!$A$5:$E$54,5,FALSE),IF(Formular!$E$7='Biwi MA GyGe'!$H$1,VLOOKUP(Formular!J50,'Biwi MA GyGe'!$A$5:$E$52,5,FALSE),IF(Formular!$E$7='Biwi MA BK'!$H$1,VLOOKUP(Formular!J50,'Biwi MA BK'!$A$5:$E$52,5,FALSE),IF(Formular!$E$7='Biwi MA BK Bautechnik'!$H$1,VLOOKUP(Formular!J50,'Biwi MA BK Bautechnik'!$A$5:$E$54,5,FALSE)))))),""))</f>
        <v/>
      </c>
      <c r="O50" s="37"/>
      <c r="P50" s="2"/>
    </row>
    <row r="51" spans="2:16" x14ac:dyDescent="0.3">
      <c r="B51" s="142"/>
      <c r="C51" s="143"/>
      <c r="D51" s="39"/>
      <c r="E51" s="9"/>
      <c r="F51" s="10"/>
      <c r="G51" s="36"/>
      <c r="H51" s="34"/>
      <c r="I51" s="14" t="str">
        <f>LEFT(IF(H51&gt;0,IF(Formular!$E$7='Biwi MA GS'!$H$1,VLOOKUP(Formular!H51,'Biwi MA GS'!$A$5:$E$54,3,FALSE),IF(Formular!$E$7='Biwi MA HR(S)Ge '!$H$1,VLOOKUP(Formular!H51,'Biwi MA HR(S)Ge '!$A$5:$E$54,3,FALSE),IF(Formular!$E$7='Biwi MA GyGe'!$H$1,VLOOKUP(Formular!H51,'Biwi MA GyGe'!$A$5:$E$52,3,FALSE),IF(Formular!$E$7='Biwi MA BK'!$H$1,VLOOKUP(Formular!H51,'Biwi MA BK'!$A$5:$E$52,3,FALSE),IF(Formular!$E$7='Biwi MA BK Bautechnik'!$H$1,VLOOKUP(Formular!H51,'Biwi MA BK Bautechnik'!$A$5:$E$54,3,FALSE)))))),""),45)</f>
        <v/>
      </c>
      <c r="J51" s="11"/>
      <c r="K51" s="158" t="str">
        <f>IF(J51&gt;0,IF(Formular!$E$7='Biwi MA GS'!$H$1,LEFT(TEXT(VLOOKUP(J51,'Biwi MA GS'!$A$5:$E$54,2,FALSE),0)&amp;"/"&amp;TEXT(VLOOKUP(J51,'Biwi MA GS'!$A$5:$E$54,3,FALSE),0),45),IF(Formular!$E$7='Biwi MA HR(S)Ge '!$H$1,LEFT(TEXT(VLOOKUP(J51,'Biwi MA HR(S)Ge '!$A$5:$E$54,2,FALSE),0)&amp;"/"&amp;TEXT(VLOOKUP(J51,'Biwi MA HR(S)Ge '!$A$5:$E$54,3,FALSE),0),45),IF(Formular!$E$7='Biwi MA GyGe'!$H$1,LEFT(TEXT(VLOOKUP(J51,'Biwi MA GyGe'!$A$5:$E$52,2,FALSE),0)&amp;"/"&amp;TEXT(VLOOKUP(J51,'Biwi MA GyGe'!$A$5:$E$52,3,FALSE),0),45),IF(Formular!$E$7='Biwi MA BK'!$H$1,LEFT(TEXT(VLOOKUP(J51,'Biwi MA BK'!$A$5:$E$52,2,FALSE),0)&amp;"/"&amp;TEXT(VLOOKUP(J51,'Biwi MA BK'!$A$5:$E$52,3,FALSE),0),45),IF(Formular!$E$7='Biwi MA BK Bautechnik'!$H$1,LEFT(TEXT(VLOOKUP(J51,'Biwi MA BK Bautechnik'!$A$5:$E$54,2,FALSE),0)&amp;"/"&amp;TEXT(VLOOKUP(J51,'Biwi MA BK Bautechnik'!$A$5:$E$54,3,FALSE),0),45)))))),"")</f>
        <v/>
      </c>
      <c r="L51" s="159"/>
      <c r="M51" s="39" t="s">
        <v>26</v>
      </c>
      <c r="N51" s="7" t="str">
        <f>IF(OR(J51="",M51="A",M51="B",M51="C",M51="D"),"",IF(J51&gt;0,IF(Formular!$E$7='Biwi MA GS'!$H$1,VLOOKUP(Formular!J51,'Biwi MA GS'!$A$5:$E$54,5,FALSE),IF(Formular!$E$7='Biwi MA HR(S)Ge '!$H$1,VLOOKUP(Formular!J51,'Biwi MA HR(S)Ge '!$A$5:$E$54,5,FALSE),IF(Formular!$E$7='Biwi MA GyGe'!$H$1,VLOOKUP(Formular!J51,'Biwi MA GyGe'!$A$5:$E$52,5,FALSE),IF(Formular!$E$7='Biwi MA BK'!$H$1,VLOOKUP(Formular!J51,'Biwi MA BK'!$A$5:$E$52,5,FALSE),IF(Formular!$E$7='Biwi MA BK Bautechnik'!$H$1,VLOOKUP(Formular!J51,'Biwi MA BK Bautechnik'!$A$5:$E$54,5,FALSE)))))),""))</f>
        <v/>
      </c>
      <c r="O51" s="37"/>
      <c r="P51" s="2"/>
    </row>
    <row r="52" spans="2:16" x14ac:dyDescent="0.3">
      <c r="B52" s="142"/>
      <c r="C52" s="143"/>
      <c r="D52" s="39"/>
      <c r="E52" s="9"/>
      <c r="F52" s="10"/>
      <c r="G52" s="36"/>
      <c r="H52" s="34"/>
      <c r="I52" s="14" t="str">
        <f>LEFT(IF(H52&gt;0,IF(Formular!$E$7='Biwi MA GS'!$H$1,VLOOKUP(Formular!H52,'Biwi MA GS'!$A$5:$E$54,3,FALSE),IF(Formular!$E$7='Biwi MA HR(S)Ge '!$H$1,VLOOKUP(Formular!H52,'Biwi MA HR(S)Ge '!$A$5:$E$54,3,FALSE),IF(Formular!$E$7='Biwi MA GyGe'!$H$1,VLOOKUP(Formular!H52,'Biwi MA GyGe'!$A$5:$E$52,3,FALSE),IF(Formular!$E$7='Biwi MA BK'!$H$1,VLOOKUP(Formular!H52,'Biwi MA BK'!$A$5:$E$52,3,FALSE),IF(Formular!$E$7='Biwi MA BK Bautechnik'!$H$1,VLOOKUP(Formular!H52,'Biwi MA BK Bautechnik'!$A$5:$E$54,3,FALSE)))))),""),45)</f>
        <v/>
      </c>
      <c r="J52" s="11"/>
      <c r="K52" s="158" t="str">
        <f>IF(J52&gt;0,IF(Formular!$E$7='Biwi MA GS'!$H$1,LEFT(TEXT(VLOOKUP(J52,'Biwi MA GS'!$A$5:$E$54,2,FALSE),0)&amp;"/"&amp;TEXT(VLOOKUP(J52,'Biwi MA GS'!$A$5:$E$54,3,FALSE),0),45),IF(Formular!$E$7='Biwi MA HR(S)Ge '!$H$1,LEFT(TEXT(VLOOKUP(J52,'Biwi MA HR(S)Ge '!$A$5:$E$54,2,FALSE),0)&amp;"/"&amp;TEXT(VLOOKUP(J52,'Biwi MA HR(S)Ge '!$A$5:$E$54,3,FALSE),0),45),IF(Formular!$E$7='Biwi MA GyGe'!$H$1,LEFT(TEXT(VLOOKUP(J52,'Biwi MA GyGe'!$A$5:$E$52,2,FALSE),0)&amp;"/"&amp;TEXT(VLOOKUP(J52,'Biwi MA GyGe'!$A$5:$E$52,3,FALSE),0),45),IF(Formular!$E$7='Biwi MA BK'!$H$1,LEFT(TEXT(VLOOKUP(J52,'Biwi MA BK'!$A$5:$E$52,2,FALSE),0)&amp;"/"&amp;TEXT(VLOOKUP(J52,'Biwi MA BK'!$A$5:$E$52,3,FALSE),0),45),IF(Formular!$E$7='Biwi MA BK Bautechnik'!$H$1,LEFT(TEXT(VLOOKUP(J52,'Biwi MA BK Bautechnik'!$A$5:$E$54,2,FALSE),0)&amp;"/"&amp;TEXT(VLOOKUP(J52,'Biwi MA BK Bautechnik'!$A$5:$E$54,3,FALSE),0),45)))))),"")</f>
        <v/>
      </c>
      <c r="L52" s="159"/>
      <c r="M52" s="39" t="s">
        <v>26</v>
      </c>
      <c r="N52" s="7" t="str">
        <f>IF(OR(J52="",M52="A",M52="B",M52="C",M52="D"),"",IF(J52&gt;0,IF(Formular!$E$7='Biwi MA GS'!$H$1,VLOOKUP(Formular!J52,'Biwi MA GS'!$A$5:$E$54,5,FALSE),IF(Formular!$E$7='Biwi MA HR(S)Ge '!$H$1,VLOOKUP(Formular!J52,'Biwi MA HR(S)Ge '!$A$5:$E$54,5,FALSE),IF(Formular!$E$7='Biwi MA GyGe'!$H$1,VLOOKUP(Formular!J52,'Biwi MA GyGe'!$A$5:$E$52,5,FALSE),IF(Formular!$E$7='Biwi MA BK'!$H$1,VLOOKUP(Formular!J52,'Biwi MA BK'!$A$5:$E$52,5,FALSE),IF(Formular!$E$7='Biwi MA BK Bautechnik'!$H$1,VLOOKUP(Formular!J52,'Biwi MA BK Bautechnik'!$A$5:$E$54,5,FALSE)))))),""))</f>
        <v/>
      </c>
      <c r="O52" s="37"/>
      <c r="P52" s="2"/>
    </row>
    <row r="53" spans="2:16" x14ac:dyDescent="0.3">
      <c r="B53" s="142"/>
      <c r="C53" s="143"/>
      <c r="D53" s="39"/>
      <c r="E53" s="9"/>
      <c r="F53" s="10"/>
      <c r="G53" s="36"/>
      <c r="H53" s="34"/>
      <c r="I53" s="14" t="str">
        <f>LEFT(IF(H53&gt;0,IF(Formular!$E$7='Biwi MA GS'!$H$1,VLOOKUP(Formular!H53,'Biwi MA GS'!$A$5:$E$54,3,FALSE),IF(Formular!$E$7='Biwi MA HR(S)Ge '!$H$1,VLOOKUP(Formular!H53,'Biwi MA HR(S)Ge '!$A$5:$E$54,3,FALSE),IF(Formular!$E$7='Biwi MA GyGe'!$H$1,VLOOKUP(Formular!H53,'Biwi MA GyGe'!$A$5:$E$52,3,FALSE),IF(Formular!$E$7='Biwi MA BK'!$H$1,VLOOKUP(Formular!H53,'Biwi MA BK'!$A$5:$E$52,3,FALSE),IF(Formular!$E$7='Biwi MA BK Bautechnik'!$H$1,VLOOKUP(Formular!H53,'Biwi MA BK Bautechnik'!$A$5:$E$54,3,FALSE)))))),""),45)</f>
        <v/>
      </c>
      <c r="J53" s="11"/>
      <c r="K53" s="158" t="str">
        <f>IF(J53&gt;0,IF(Formular!$E$7='Biwi MA GS'!$H$1,LEFT(TEXT(VLOOKUP(J53,'Biwi MA GS'!$A$5:$E$54,2,FALSE),0)&amp;"/"&amp;TEXT(VLOOKUP(J53,'Biwi MA GS'!$A$5:$E$54,3,FALSE),0),45),IF(Formular!$E$7='Biwi MA HR(S)Ge '!$H$1,LEFT(TEXT(VLOOKUP(J53,'Biwi MA HR(S)Ge '!$A$5:$E$54,2,FALSE),0)&amp;"/"&amp;TEXT(VLOOKUP(J53,'Biwi MA HR(S)Ge '!$A$5:$E$54,3,FALSE),0),45),IF(Formular!$E$7='Biwi MA GyGe'!$H$1,LEFT(TEXT(VLOOKUP(J53,'Biwi MA GyGe'!$A$5:$E$52,2,FALSE),0)&amp;"/"&amp;TEXT(VLOOKUP(J53,'Biwi MA GyGe'!$A$5:$E$52,3,FALSE),0),45),IF(Formular!$E$7='Biwi MA BK'!$H$1,LEFT(TEXT(VLOOKUP(J53,'Biwi MA BK'!$A$5:$E$52,2,FALSE),0)&amp;"/"&amp;TEXT(VLOOKUP(J53,'Biwi MA BK'!$A$5:$E$52,3,FALSE),0),45),IF(Formular!$E$7='Biwi MA BK Bautechnik'!$H$1,LEFT(TEXT(VLOOKUP(J53,'Biwi MA BK Bautechnik'!$A$5:$E$54,2,FALSE),0)&amp;"/"&amp;TEXT(VLOOKUP(J53,'Biwi MA BK Bautechnik'!$A$5:$E$54,3,FALSE),0),45)))))),"")</f>
        <v/>
      </c>
      <c r="L53" s="159"/>
      <c r="M53" s="39" t="s">
        <v>26</v>
      </c>
      <c r="N53" s="7" t="str">
        <f>IF(OR(J53="",M53="A",M53="B",M53="C",M53="D"),"",IF(J53&gt;0,IF(Formular!$E$7='Biwi MA GS'!$H$1,VLOOKUP(Formular!J53,'Biwi MA GS'!$A$5:$E$54,5,FALSE),IF(Formular!$E$7='Biwi MA HR(S)Ge '!$H$1,VLOOKUP(Formular!J53,'Biwi MA HR(S)Ge '!$A$5:$E$54,5,FALSE),IF(Formular!$E$7='Biwi MA GyGe'!$H$1,VLOOKUP(Formular!J53,'Biwi MA GyGe'!$A$5:$E$52,5,FALSE),IF(Formular!$E$7='Biwi MA BK'!$H$1,VLOOKUP(Formular!J53,'Biwi MA BK'!$A$5:$E$52,5,FALSE),IF(Formular!$E$7='Biwi MA BK Bautechnik'!$H$1,VLOOKUP(Formular!J53,'Biwi MA BK Bautechnik'!$A$5:$E$54,5,FALSE)))))),""))</f>
        <v/>
      </c>
      <c r="O53" s="37"/>
      <c r="P53" s="2"/>
    </row>
    <row r="54" spans="2:16" x14ac:dyDescent="0.3">
      <c r="B54" s="142"/>
      <c r="C54" s="143"/>
      <c r="D54" s="39"/>
      <c r="E54" s="9"/>
      <c r="F54" s="10"/>
      <c r="G54" s="36"/>
      <c r="H54" s="34"/>
      <c r="I54" s="14" t="str">
        <f>LEFT(IF(H54&gt;0,IF(Formular!$E$7='Biwi MA GS'!$H$1,VLOOKUP(Formular!H54,'Biwi MA GS'!$A$5:$E$54,3,FALSE),IF(Formular!$E$7='Biwi MA HR(S)Ge '!$H$1,VLOOKUP(Formular!H54,'Biwi MA HR(S)Ge '!$A$5:$E$54,3,FALSE),IF(Formular!$E$7='Biwi MA GyGe'!$H$1,VLOOKUP(Formular!H54,'Biwi MA GyGe'!$A$5:$E$52,3,FALSE),IF(Formular!$E$7='Biwi MA BK'!$H$1,VLOOKUP(Formular!H54,'Biwi MA BK'!$A$5:$E$52,3,FALSE),IF(Formular!$E$7='Biwi MA BK Bautechnik'!$H$1,VLOOKUP(Formular!H54,'Biwi MA BK Bautechnik'!$A$5:$E$54,3,FALSE)))))),""),45)</f>
        <v/>
      </c>
      <c r="J54" s="11"/>
      <c r="K54" s="158" t="str">
        <f>IF(J54&gt;0,IF(Formular!$E$7='Biwi MA GS'!$H$1,LEFT(TEXT(VLOOKUP(J54,'Biwi MA GS'!$A$5:$E$54,2,FALSE),0)&amp;"/"&amp;TEXT(VLOOKUP(J54,'Biwi MA GS'!$A$5:$E$54,3,FALSE),0),45),IF(Formular!$E$7='Biwi MA HR(S)Ge '!$H$1,LEFT(TEXT(VLOOKUP(J54,'Biwi MA HR(S)Ge '!$A$5:$E$54,2,FALSE),0)&amp;"/"&amp;TEXT(VLOOKUP(J54,'Biwi MA HR(S)Ge '!$A$5:$E$54,3,FALSE),0),45),IF(Formular!$E$7='Biwi MA GyGe'!$H$1,LEFT(TEXT(VLOOKUP(J54,'Biwi MA GyGe'!$A$5:$E$52,2,FALSE),0)&amp;"/"&amp;TEXT(VLOOKUP(J54,'Biwi MA GyGe'!$A$5:$E$52,3,FALSE),0),45),IF(Formular!$E$7='Biwi MA BK'!$H$1,LEFT(TEXT(VLOOKUP(J54,'Biwi MA BK'!$A$5:$E$52,2,FALSE),0)&amp;"/"&amp;TEXT(VLOOKUP(J54,'Biwi MA BK'!$A$5:$E$52,3,FALSE),0),45),IF(Formular!$E$7='Biwi MA BK Bautechnik'!$H$1,LEFT(TEXT(VLOOKUP(J54,'Biwi MA BK Bautechnik'!$A$5:$E$54,2,FALSE),0)&amp;"/"&amp;TEXT(VLOOKUP(J54,'Biwi MA BK Bautechnik'!$A$5:$E$54,3,FALSE),0),45)))))),"")</f>
        <v/>
      </c>
      <c r="L54" s="159"/>
      <c r="M54" s="39" t="s">
        <v>26</v>
      </c>
      <c r="N54" s="7" t="str">
        <f>IF(OR(J54="",M54="A",M54="B",M54="C",M54="D"),"",IF(J54&gt;0,IF(Formular!$E$7='Biwi MA GS'!$H$1,VLOOKUP(Formular!J54,'Biwi MA GS'!$A$5:$E$54,5,FALSE),IF(Formular!$E$7='Biwi MA HR(S)Ge '!$H$1,VLOOKUP(Formular!J54,'Biwi MA HR(S)Ge '!$A$5:$E$54,5,FALSE),IF(Formular!$E$7='Biwi MA GyGe'!$H$1,VLOOKUP(Formular!J54,'Biwi MA GyGe'!$A$5:$E$52,5,FALSE),IF(Formular!$E$7='Biwi MA BK'!$H$1,VLOOKUP(Formular!J54,'Biwi MA BK'!$A$5:$E$52,5,FALSE),IF(Formular!$E$7='Biwi MA BK Bautechnik'!$H$1,VLOOKUP(Formular!J54,'Biwi MA BK Bautechnik'!$A$5:$E$54,5,FALSE)))))),""))</f>
        <v/>
      </c>
      <c r="O54" s="37"/>
      <c r="P54" s="2"/>
    </row>
    <row r="55" spans="2:16" x14ac:dyDescent="0.3">
      <c r="B55" s="142"/>
      <c r="C55" s="143"/>
      <c r="D55" s="39"/>
      <c r="E55" s="9"/>
      <c r="F55" s="10"/>
      <c r="G55" s="36"/>
      <c r="H55" s="34"/>
      <c r="I55" s="14" t="str">
        <f>LEFT(IF(H55&gt;0,IF(Formular!$E$7='Biwi MA GS'!$H$1,VLOOKUP(Formular!H55,'Biwi MA GS'!$A$5:$E$54,3,FALSE),IF(Formular!$E$7='Biwi MA HR(S)Ge '!$H$1,VLOOKUP(Formular!H55,'Biwi MA HR(S)Ge '!$A$5:$E$54,3,FALSE),IF(Formular!$E$7='Biwi MA GyGe'!$H$1,VLOOKUP(Formular!H55,'Biwi MA GyGe'!$A$5:$E$52,3,FALSE),IF(Formular!$E$7='Biwi MA BK'!$H$1,VLOOKUP(Formular!H55,'Biwi MA BK'!$A$5:$E$52,3,FALSE),IF(Formular!$E$7='Biwi MA BK Bautechnik'!$H$1,VLOOKUP(Formular!H55,'Biwi MA BK Bautechnik'!$A$5:$E$54,3,FALSE)))))),""),45)</f>
        <v/>
      </c>
      <c r="J55" s="11"/>
      <c r="K55" s="158" t="str">
        <f>IF(J55&gt;0,IF(Formular!$E$7='Biwi MA GS'!$H$1,LEFT(TEXT(VLOOKUP(J55,'Biwi MA GS'!$A$5:$E$54,2,FALSE),0)&amp;"/"&amp;TEXT(VLOOKUP(J55,'Biwi MA GS'!$A$5:$E$54,3,FALSE),0),45),IF(Formular!$E$7='Biwi MA HR(S)Ge '!$H$1,LEFT(TEXT(VLOOKUP(J55,'Biwi MA HR(S)Ge '!$A$5:$E$54,2,FALSE),0)&amp;"/"&amp;TEXT(VLOOKUP(J55,'Biwi MA HR(S)Ge '!$A$5:$E$54,3,FALSE),0),45),IF(Formular!$E$7='Biwi MA GyGe'!$H$1,LEFT(TEXT(VLOOKUP(J55,'Biwi MA GyGe'!$A$5:$E$52,2,FALSE),0)&amp;"/"&amp;TEXT(VLOOKUP(J55,'Biwi MA GyGe'!$A$5:$E$52,3,FALSE),0),45),IF(Formular!$E$7='Biwi MA BK'!$H$1,LEFT(TEXT(VLOOKUP(J55,'Biwi MA BK'!$A$5:$E$52,2,FALSE),0)&amp;"/"&amp;TEXT(VLOOKUP(J55,'Biwi MA BK'!$A$5:$E$52,3,FALSE),0),45),IF(Formular!$E$7='Biwi MA BK Bautechnik'!$H$1,LEFT(TEXT(VLOOKUP(J55,'Biwi MA BK Bautechnik'!$A$5:$E$54,2,FALSE),0)&amp;"/"&amp;TEXT(VLOOKUP(J55,'Biwi MA BK Bautechnik'!$A$5:$E$54,3,FALSE),0),45)))))),"")</f>
        <v/>
      </c>
      <c r="L55" s="159"/>
      <c r="M55" s="39" t="s">
        <v>26</v>
      </c>
      <c r="N55" s="7" t="str">
        <f>IF(OR(J55="",M55="A",M55="B",M55="C",M55="D"),"",IF(J55&gt;0,IF(Formular!$E$7='Biwi MA GS'!$H$1,VLOOKUP(Formular!J55,'Biwi MA GS'!$A$5:$E$54,5,FALSE),IF(Formular!$E$7='Biwi MA HR(S)Ge '!$H$1,VLOOKUP(Formular!J55,'Biwi MA HR(S)Ge '!$A$5:$E$54,5,FALSE),IF(Formular!$E$7='Biwi MA GyGe'!$H$1,VLOOKUP(Formular!J55,'Biwi MA GyGe'!$A$5:$E$52,5,FALSE),IF(Formular!$E$7='Biwi MA BK'!$H$1,VLOOKUP(Formular!J55,'Biwi MA BK'!$A$5:$E$52,5,FALSE),IF(Formular!$E$7='Biwi MA BK Bautechnik'!$H$1,VLOOKUP(Formular!J55,'Biwi MA BK Bautechnik'!$A$5:$E$54,5,FALSE)))))),""))</f>
        <v/>
      </c>
      <c r="O55" s="37"/>
      <c r="P55" s="2"/>
    </row>
    <row r="56" spans="2:16" ht="16.2" thickBot="1" x14ac:dyDescent="0.35">
      <c r="B56" s="142"/>
      <c r="C56" s="143"/>
      <c r="D56" s="39"/>
      <c r="E56" s="9"/>
      <c r="F56" s="10"/>
      <c r="G56" s="36"/>
      <c r="H56" s="34"/>
      <c r="I56" s="14" t="str">
        <f>LEFT(IF(H56&gt;0,IF(Formular!$E$7='Biwi MA GS'!$H$1,VLOOKUP(Formular!H56,'Biwi MA GS'!$A$5:$E$54,3,FALSE),IF(Formular!$E$7='Biwi MA HR(S)Ge '!$H$1,VLOOKUP(Formular!H56,'Biwi MA HR(S)Ge '!$A$5:$E$54,3,FALSE),IF(Formular!$E$7='Biwi MA GyGe'!$H$1,VLOOKUP(Formular!H56,'Biwi MA GyGe'!$A$5:$E$52,3,FALSE),IF(Formular!$E$7='Biwi MA BK'!$H$1,VLOOKUP(Formular!H56,'Biwi MA BK'!$A$5:$E$52,3,FALSE),IF(Formular!$E$7='Biwi MA BK Bautechnik'!$H$1,VLOOKUP(Formular!H56,'Biwi MA BK Bautechnik'!$A$5:$E$54,3,FALSE)))))),""),45)</f>
        <v/>
      </c>
      <c r="J56" s="12"/>
      <c r="K56" s="158" t="str">
        <f>IF(J56&gt;0,IF(Formular!$E$7='Biwi MA GS'!$H$1,LEFT(TEXT(VLOOKUP(J56,'Biwi MA GS'!$A$5:$E$54,2,FALSE),0)&amp;"/"&amp;TEXT(VLOOKUP(J56,'Biwi MA GS'!$A$5:$E$54,3,FALSE),0),45),IF(Formular!$E$7='Biwi MA HR(S)Ge '!$H$1,LEFT(TEXT(VLOOKUP(J56,'Biwi MA HR(S)Ge '!$A$5:$E$54,2,FALSE),0)&amp;"/"&amp;TEXT(VLOOKUP(J56,'Biwi MA HR(S)Ge '!$A$5:$E$54,3,FALSE),0),45),IF(Formular!$E$7='Biwi MA GyGe'!$H$1,LEFT(TEXT(VLOOKUP(J56,'Biwi MA GyGe'!$A$5:$E$52,2,FALSE),0)&amp;"/"&amp;TEXT(VLOOKUP(J56,'Biwi MA GyGe'!$A$5:$E$52,3,FALSE),0),45),IF(Formular!$E$7='Biwi MA BK'!$H$1,LEFT(TEXT(VLOOKUP(J56,'Biwi MA BK'!$A$5:$E$52,2,FALSE),0)&amp;"/"&amp;TEXT(VLOOKUP(J56,'Biwi MA BK'!$A$5:$E$52,3,FALSE),0),45),IF(Formular!$E$7='Biwi MA BK Bautechnik'!$H$1,LEFT(TEXT(VLOOKUP(J56,'Biwi MA BK Bautechnik'!$A$5:$E$54,2,FALSE),0)&amp;"/"&amp;TEXT(VLOOKUP(J56,'Biwi MA BK Bautechnik'!$A$5:$E$54,3,FALSE),0),45)))))),"")</f>
        <v/>
      </c>
      <c r="L56" s="159"/>
      <c r="M56" s="39" t="s">
        <v>26</v>
      </c>
      <c r="N56" s="7" t="str">
        <f>IF(OR(J56="",M56="A",M56="B",M56="C",M56="D"),"",IF(J56&gt;0,IF(Formular!$E$7='Biwi MA GS'!$H$1,VLOOKUP(Formular!J56,'Biwi MA GS'!$A$5:$E$54,5,FALSE),IF(Formular!$E$7='Biwi MA HR(S)Ge '!$H$1,VLOOKUP(Formular!J56,'Biwi MA HR(S)Ge '!$A$5:$E$54,5,FALSE),IF(Formular!$E$7='Biwi MA GyGe'!$H$1,VLOOKUP(Formular!J56,'Biwi MA GyGe'!$A$5:$E$52,5,FALSE),IF(Formular!$E$7='Biwi MA BK'!$H$1,VLOOKUP(Formular!J56,'Biwi MA BK'!$A$5:$E$52,5,FALSE),IF(Formular!$E$7='Biwi MA BK Bautechnik'!$H$1,VLOOKUP(Formular!J56,'Biwi MA BK Bautechnik'!$A$5:$E$54,5,FALSE)))))),""))</f>
        <v/>
      </c>
      <c r="O56" s="38"/>
      <c r="P56" s="13"/>
    </row>
    <row r="57" spans="2:16" ht="33.75" customHeight="1" x14ac:dyDescent="0.3">
      <c r="B57" s="136" t="s">
        <v>32</v>
      </c>
      <c r="C57" s="137"/>
      <c r="D57" s="137"/>
      <c r="E57" s="137"/>
      <c r="F57" s="137"/>
      <c r="G57" s="137"/>
      <c r="H57" s="137"/>
      <c r="I57" s="138"/>
      <c r="J57" s="162" t="s">
        <v>1</v>
      </c>
      <c r="K57" s="163"/>
      <c r="L57" s="163"/>
      <c r="M57" s="163"/>
      <c r="N57" s="25">
        <f>SUM(SUMIF($M$13:$M$56,"Ja",$N$13:$N$56))</f>
        <v>0</v>
      </c>
      <c r="O57" s="164" t="s">
        <v>24</v>
      </c>
      <c r="P57" s="165"/>
    </row>
    <row r="58" spans="2:16" ht="30" customHeight="1" x14ac:dyDescent="0.3">
      <c r="B58" s="139"/>
      <c r="C58" s="140"/>
      <c r="D58" s="140"/>
      <c r="E58" s="140"/>
      <c r="F58" s="140"/>
      <c r="G58" s="140"/>
      <c r="H58" s="140"/>
      <c r="I58" s="141"/>
      <c r="J58" s="154" t="s">
        <v>31</v>
      </c>
      <c r="K58" s="155"/>
      <c r="L58" s="156"/>
      <c r="M58" s="130" t="str">
        <f>IF(E7=STG!A1,"Bitte wählen Sie einen Studiengang aus!",IF(N57*P7/(VLOOKUP($E$7,STG!$A$3:$B$7,2,FALSE))&gt;=4.5,"Bewerbung/Einschreibung in das 6. Fachsemester möglich.",IF(N57*P7/(VLOOKUP($E$7,STG!$A$3:$B$7,2,FALSE))&gt;=3.5,"Bewerbung/Einschreibung in das 5. Fachsemester möglich.",IF(N57*P7/(VLOOKUP($E$7,STG!$A$3:$B$7,2,FALSE))&gt;=2.5,"Bewerbung/Einschreibung in das 4. Fachsemester möglich.",IF(N57*P7/(VLOOKUP($E$7,STG!$A$3:$B$7,2,FALSE))&gt;=1.5,"Bewerbung/Einschreibung in das 3. Fachsemester möglich.",IF(N57*P7/(VLOOKUP($E$7,STG!$A$3:$B$7,2,FALSE))&gt;=0.5,"Bewerbung/Einschreibung in das 2. Fachsemester möglich.",IF(N57*P7/(VLOOKUP($E$7,STG!$A$3:$B$7,2,FALSE))&gt;=0,"Bewerbung/Einschreibung in das 1. Fachsemester möglich.")))))))</f>
        <v>Bitte wählen Sie einen Studiengang aus!</v>
      </c>
      <c r="N58" s="131"/>
      <c r="O58" s="131"/>
      <c r="P58" s="132"/>
    </row>
    <row r="59" spans="2:16" ht="24.75" customHeight="1" thickBot="1" x14ac:dyDescent="0.35">
      <c r="B59" s="222" t="s">
        <v>33</v>
      </c>
      <c r="C59" s="223"/>
      <c r="D59" s="223"/>
      <c r="E59" s="223"/>
      <c r="F59" s="223"/>
      <c r="G59" s="223"/>
      <c r="H59" s="223"/>
      <c r="I59" s="224"/>
      <c r="J59" s="151" t="str">
        <f>IF(E7=STG!A1,"",+TEXT(N57,"0")&amp;" x "&amp;TEXT(P7,"0")&amp;" : "&amp;TEXT(VLOOKUP($E$7,STG!$A$3:$B$7,2,FALSE),"00")&amp;" = "&amp;TEXT(N57*P7/(VLOOKUP($E$7,STG!$A$3:$B$7,2,FALSE)),"0,00")&amp;" Semester")</f>
        <v/>
      </c>
      <c r="K59" s="152"/>
      <c r="L59" s="153"/>
      <c r="M59" s="133"/>
      <c r="N59" s="134"/>
      <c r="O59" s="134"/>
      <c r="P59" s="135"/>
    </row>
    <row r="60" spans="2:16" ht="12.6" customHeight="1" x14ac:dyDescent="0.3">
      <c r="B60" s="26"/>
      <c r="E60" s="26"/>
      <c r="F60" s="26"/>
      <c r="G60" s="26"/>
      <c r="H60" s="26"/>
      <c r="I60" s="26"/>
      <c r="J60" s="23"/>
      <c r="K60" s="23"/>
      <c r="L60" s="23"/>
      <c r="M60" s="22"/>
      <c r="N60" s="22"/>
      <c r="O60" s="22"/>
      <c r="P60" s="22"/>
    </row>
    <row r="61" spans="2:16" ht="15" customHeight="1" x14ac:dyDescent="0.3">
      <c r="B61" s="30" t="s">
        <v>48</v>
      </c>
      <c r="C61" s="30"/>
      <c r="D61" s="30"/>
      <c r="E61" s="30"/>
      <c r="F61" s="144" t="s">
        <v>39</v>
      </c>
      <c r="G61" s="144"/>
      <c r="H61" s="144"/>
      <c r="I61" s="144"/>
      <c r="J61" s="144" t="s">
        <v>40</v>
      </c>
      <c r="K61" s="144"/>
      <c r="L61" s="144"/>
      <c r="M61" s="144"/>
      <c r="N61" s="144"/>
      <c r="O61" s="144"/>
      <c r="P61" s="30"/>
    </row>
    <row r="62" spans="2:16" ht="15" customHeight="1" x14ac:dyDescent="0.3">
      <c r="B62" s="30"/>
      <c r="C62" s="30"/>
      <c r="D62" s="30"/>
      <c r="E62" s="30"/>
      <c r="F62" s="144" t="s">
        <v>41</v>
      </c>
      <c r="G62" s="144"/>
      <c r="H62" s="144"/>
      <c r="I62" s="144"/>
      <c r="J62" s="144" t="s">
        <v>42</v>
      </c>
      <c r="K62" s="144"/>
      <c r="L62" s="144"/>
      <c r="M62" s="144"/>
      <c r="N62" s="144"/>
      <c r="O62" s="144"/>
      <c r="P62" s="30"/>
    </row>
    <row r="63" spans="2:16" ht="15" customHeight="1" x14ac:dyDescent="0.3">
      <c r="P63" s="30"/>
    </row>
    <row r="64" spans="2:16" ht="15" customHeight="1" x14ac:dyDescent="0.3">
      <c r="B64" s="144" t="s">
        <v>49</v>
      </c>
      <c r="C64" s="144"/>
      <c r="D64" s="144"/>
      <c r="F64" s="29"/>
      <c r="G64" s="29"/>
      <c r="H64" s="29"/>
      <c r="I64" s="29"/>
      <c r="J64" s="29"/>
      <c r="K64" s="29"/>
      <c r="L64" s="29"/>
      <c r="M64" s="29"/>
      <c r="N64" s="29"/>
      <c r="O64" s="29"/>
      <c r="P64" s="30"/>
    </row>
    <row r="65" spans="1:16" ht="15" customHeight="1" x14ac:dyDescent="0.3">
      <c r="B65" t="s">
        <v>60</v>
      </c>
      <c r="C65" s="221" t="s">
        <v>61</v>
      </c>
      <c r="D65" s="221"/>
      <c r="E65" s="157" t="s">
        <v>62</v>
      </c>
      <c r="F65" s="157"/>
      <c r="G65" s="59" t="s">
        <v>63</v>
      </c>
    </row>
    <row r="66" spans="1:16" ht="15" customHeight="1" x14ac:dyDescent="0.3">
      <c r="P66" s="32"/>
    </row>
    <row r="67" spans="1:16" x14ac:dyDescent="0.3">
      <c r="B67" s="30" t="s">
        <v>50</v>
      </c>
      <c r="C67" s="30"/>
      <c r="D67" s="30"/>
      <c r="E67" s="29"/>
      <c r="F67" s="29"/>
      <c r="G67" s="29"/>
      <c r="H67" s="29"/>
      <c r="I67" s="29"/>
      <c r="J67" s="29"/>
      <c r="K67" s="29"/>
      <c r="L67" s="29"/>
      <c r="P67" s="30"/>
    </row>
    <row r="68" spans="1:16" x14ac:dyDescent="0.3">
      <c r="B68" s="57" t="s">
        <v>2</v>
      </c>
      <c r="C68" s="57"/>
      <c r="D68" s="57"/>
      <c r="E68" s="57"/>
      <c r="F68" s="57"/>
      <c r="G68" s="57"/>
      <c r="H68" s="57"/>
      <c r="I68" s="57" t="s">
        <v>15</v>
      </c>
      <c r="J68" s="57"/>
      <c r="K68" s="57"/>
      <c r="M68" s="61" t="s">
        <v>76</v>
      </c>
      <c r="N68" s="4"/>
      <c r="O68" s="4"/>
      <c r="P68" s="30"/>
    </row>
    <row r="69" spans="1:16" x14ac:dyDescent="0.3">
      <c r="B69" s="146" t="s">
        <v>3</v>
      </c>
      <c r="C69" s="146"/>
      <c r="D69" s="146"/>
      <c r="E69" s="146"/>
      <c r="F69" s="146"/>
      <c r="G69" s="146"/>
      <c r="H69" s="146"/>
      <c r="I69" s="146" t="s">
        <v>4</v>
      </c>
      <c r="J69" s="146"/>
      <c r="K69" s="146"/>
      <c r="P69" s="56" t="s">
        <v>26</v>
      </c>
    </row>
    <row r="70" spans="1:16" x14ac:dyDescent="0.3">
      <c r="B70" s="27"/>
      <c r="C70" s="27"/>
      <c r="D70" s="27"/>
      <c r="E70" s="67"/>
      <c r="F70" s="67"/>
      <c r="G70" s="67"/>
      <c r="H70" s="67"/>
      <c r="I70" s="67"/>
      <c r="J70" s="67"/>
      <c r="K70" s="67"/>
      <c r="L70" s="67"/>
      <c r="M70" s="67"/>
      <c r="N70" s="67"/>
      <c r="O70" s="67"/>
    </row>
    <row r="71" spans="1:16" x14ac:dyDescent="0.3">
      <c r="B71" s="29"/>
      <c r="C71" s="29"/>
      <c r="D71" s="29"/>
      <c r="E71" s="29"/>
      <c r="F71" s="29"/>
      <c r="G71" s="29"/>
      <c r="H71" s="29"/>
      <c r="I71" s="30"/>
      <c r="J71" s="30"/>
      <c r="K71" s="30"/>
      <c r="L71" s="30"/>
      <c r="M71" s="55"/>
      <c r="N71" s="30"/>
      <c r="O71" s="30"/>
    </row>
    <row r="72" spans="1:16" x14ac:dyDescent="0.3">
      <c r="B72" s="3" t="s">
        <v>68</v>
      </c>
      <c r="C72" s="3"/>
      <c r="D72" s="3"/>
      <c r="E72" s="4"/>
      <c r="F72" s="4"/>
      <c r="G72" s="4"/>
      <c r="H72" s="4"/>
      <c r="I72" s="4"/>
      <c r="J72" s="4"/>
      <c r="K72" s="4"/>
      <c r="L72" s="4"/>
      <c r="M72" s="4"/>
      <c r="N72" s="4"/>
      <c r="O72" s="4"/>
      <c r="P72" s="4"/>
    </row>
    <row r="73" spans="1:16" x14ac:dyDescent="0.3">
      <c r="B73" s="4"/>
      <c r="C73" s="4"/>
      <c r="D73" s="4"/>
      <c r="E73" s="4"/>
      <c r="F73" s="4"/>
      <c r="G73" s="4"/>
      <c r="H73" s="4"/>
      <c r="I73" s="4"/>
      <c r="J73" s="4"/>
      <c r="K73" s="4"/>
      <c r="L73" s="4"/>
      <c r="M73" s="4"/>
      <c r="N73" s="4"/>
      <c r="O73" s="4"/>
      <c r="P73" s="4"/>
    </row>
    <row r="74" spans="1:16" s="4" customFormat="1" ht="25.8" x14ac:dyDescent="0.3">
      <c r="A74"/>
      <c r="B74" s="24" t="s">
        <v>0</v>
      </c>
      <c r="C74" s="24" t="s">
        <v>75</v>
      </c>
      <c r="D74" s="218" t="s">
        <v>20</v>
      </c>
      <c r="E74" s="219"/>
      <c r="F74" s="219"/>
      <c r="G74" s="219"/>
      <c r="H74" s="219"/>
      <c r="I74" s="219"/>
      <c r="J74" s="219"/>
      <c r="K74" s="219"/>
      <c r="L74" s="219"/>
      <c r="M74" s="219"/>
      <c r="N74" s="219"/>
      <c r="O74" s="219"/>
      <c r="P74" s="220"/>
    </row>
    <row r="75" spans="1:16" s="66" customFormat="1" x14ac:dyDescent="0.3">
      <c r="B75" s="24"/>
      <c r="C75" s="24"/>
      <c r="D75" s="150"/>
      <c r="E75" s="148"/>
      <c r="F75" s="148"/>
      <c r="G75" s="148"/>
      <c r="H75" s="148"/>
      <c r="I75" s="148"/>
      <c r="J75" s="148"/>
      <c r="K75" s="148"/>
      <c r="L75" s="148"/>
      <c r="M75" s="148"/>
      <c r="N75" s="148"/>
      <c r="O75" s="148"/>
      <c r="P75" s="149"/>
    </row>
    <row r="76" spans="1:16" s="66" customFormat="1" x14ac:dyDescent="0.3">
      <c r="B76" s="24"/>
      <c r="C76" s="24"/>
      <c r="D76" s="150"/>
      <c r="E76" s="148"/>
      <c r="F76" s="148"/>
      <c r="G76" s="148"/>
      <c r="H76" s="148"/>
      <c r="I76" s="148"/>
      <c r="J76" s="148"/>
      <c r="K76" s="148"/>
      <c r="L76" s="148"/>
      <c r="M76" s="148"/>
      <c r="N76" s="148"/>
      <c r="O76" s="148"/>
      <c r="P76" s="149"/>
    </row>
    <row r="77" spans="1:16" s="66" customFormat="1" x14ac:dyDescent="0.3">
      <c r="B77" s="24"/>
      <c r="C77" s="24"/>
      <c r="D77" s="147"/>
      <c r="E77" s="148"/>
      <c r="F77" s="148"/>
      <c r="G77" s="148"/>
      <c r="H77" s="148"/>
      <c r="I77" s="148"/>
      <c r="J77" s="148"/>
      <c r="K77" s="148"/>
      <c r="L77" s="148"/>
      <c r="M77" s="148"/>
      <c r="N77" s="148"/>
      <c r="O77" s="148"/>
      <c r="P77" s="149"/>
    </row>
    <row r="78" spans="1:16" s="66" customFormat="1" x14ac:dyDescent="0.3">
      <c r="B78" s="24"/>
      <c r="C78" s="24"/>
      <c r="D78" s="147"/>
      <c r="E78" s="148"/>
      <c r="F78" s="148"/>
      <c r="G78" s="148"/>
      <c r="H78" s="148"/>
      <c r="I78" s="148"/>
      <c r="J78" s="148"/>
      <c r="K78" s="148"/>
      <c r="L78" s="148"/>
      <c r="M78" s="148"/>
      <c r="N78" s="148"/>
      <c r="O78" s="148"/>
      <c r="P78" s="149"/>
    </row>
    <row r="79" spans="1:16" s="66" customFormat="1" x14ac:dyDescent="0.3">
      <c r="B79" s="24"/>
      <c r="C79" s="24"/>
      <c r="D79" s="147"/>
      <c r="E79" s="148"/>
      <c r="F79" s="148"/>
      <c r="G79" s="148"/>
      <c r="H79" s="148"/>
      <c r="I79" s="148"/>
      <c r="J79" s="148"/>
      <c r="K79" s="148"/>
      <c r="L79" s="148"/>
      <c r="M79" s="148"/>
      <c r="N79" s="148"/>
      <c r="O79" s="148"/>
      <c r="P79" s="149"/>
    </row>
    <row r="80" spans="1:16" s="66" customFormat="1" x14ac:dyDescent="0.3">
      <c r="B80" s="24"/>
      <c r="C80" s="24"/>
      <c r="D80" s="147"/>
      <c r="E80" s="148"/>
      <c r="F80" s="148"/>
      <c r="G80" s="148"/>
      <c r="H80" s="148"/>
      <c r="I80" s="148"/>
      <c r="J80" s="148"/>
      <c r="K80" s="148"/>
      <c r="L80" s="148"/>
      <c r="M80" s="148"/>
      <c r="N80" s="148"/>
      <c r="O80" s="148"/>
      <c r="P80" s="149"/>
    </row>
    <row r="81" spans="2:16" s="66" customFormat="1" x14ac:dyDescent="0.3">
      <c r="B81" s="24"/>
      <c r="C81" s="24"/>
      <c r="D81" s="147"/>
      <c r="E81" s="148"/>
      <c r="F81" s="148"/>
      <c r="G81" s="148"/>
      <c r="H81" s="148"/>
      <c r="I81" s="148"/>
      <c r="J81" s="148"/>
      <c r="K81" s="148"/>
      <c r="L81" s="148"/>
      <c r="M81" s="148"/>
      <c r="N81" s="148"/>
      <c r="O81" s="148"/>
      <c r="P81" s="149"/>
    </row>
    <row r="82" spans="2:16" s="66" customFormat="1" x14ac:dyDescent="0.3">
      <c r="B82" s="24"/>
      <c r="C82" s="24"/>
      <c r="D82" s="147"/>
      <c r="E82" s="148"/>
      <c r="F82" s="148"/>
      <c r="G82" s="148"/>
      <c r="H82" s="148"/>
      <c r="I82" s="148"/>
      <c r="J82" s="148"/>
      <c r="K82" s="148"/>
      <c r="L82" s="148"/>
      <c r="M82" s="148"/>
      <c r="N82" s="148"/>
      <c r="O82" s="148"/>
      <c r="P82" s="149"/>
    </row>
    <row r="83" spans="2:16" s="66" customFormat="1" x14ac:dyDescent="0.3">
      <c r="B83" s="24"/>
      <c r="C83" s="24"/>
      <c r="D83" s="147"/>
      <c r="E83" s="148"/>
      <c r="F83" s="148"/>
      <c r="G83" s="148"/>
      <c r="H83" s="148"/>
      <c r="I83" s="148"/>
      <c r="J83" s="148"/>
      <c r="K83" s="148"/>
      <c r="L83" s="148"/>
      <c r="M83" s="148"/>
      <c r="N83" s="148"/>
      <c r="O83" s="148"/>
      <c r="P83" s="149"/>
    </row>
    <row r="84" spans="2:16" s="66" customFormat="1" x14ac:dyDescent="0.3">
      <c r="B84" s="24"/>
      <c r="C84" s="24"/>
      <c r="D84" s="147"/>
      <c r="E84" s="148"/>
      <c r="F84" s="148"/>
      <c r="G84" s="148"/>
      <c r="H84" s="148"/>
      <c r="I84" s="148"/>
      <c r="J84" s="148"/>
      <c r="K84" s="148"/>
      <c r="L84" s="148"/>
      <c r="M84" s="148"/>
      <c r="N84" s="148"/>
      <c r="O84" s="148"/>
      <c r="P84" s="149"/>
    </row>
    <row r="85" spans="2:16" s="66" customFormat="1" x14ac:dyDescent="0.3">
      <c r="B85" s="24"/>
      <c r="C85" s="24"/>
      <c r="D85" s="147"/>
      <c r="E85" s="148"/>
      <c r="F85" s="148"/>
      <c r="G85" s="148"/>
      <c r="H85" s="148"/>
      <c r="I85" s="148"/>
      <c r="J85" s="148"/>
      <c r="K85" s="148"/>
      <c r="L85" s="148"/>
      <c r="M85" s="148"/>
      <c r="N85" s="148"/>
      <c r="O85" s="148"/>
      <c r="P85" s="149"/>
    </row>
    <row r="86" spans="2:16" x14ac:dyDescent="0.3">
      <c r="B86" s="27"/>
      <c r="C86" s="27"/>
      <c r="D86" s="27"/>
      <c r="E86" s="28"/>
      <c r="F86" s="28"/>
      <c r="G86" s="28"/>
      <c r="H86" s="28"/>
      <c r="I86" s="28"/>
      <c r="J86" s="28"/>
      <c r="K86" s="28"/>
      <c r="L86" s="62"/>
      <c r="M86" s="28"/>
      <c r="N86" s="28"/>
      <c r="O86" s="28"/>
      <c r="P86" s="28"/>
    </row>
    <row r="87" spans="2:16" x14ac:dyDescent="0.3">
      <c r="B87" s="5" t="s">
        <v>29</v>
      </c>
      <c r="C87" s="5"/>
      <c r="D87" s="5"/>
      <c r="E87" s="5"/>
      <c r="F87" s="5"/>
      <c r="G87" s="5"/>
      <c r="H87" s="5"/>
      <c r="I87" s="5"/>
      <c r="J87" s="5"/>
      <c r="K87" s="5"/>
      <c r="L87" s="5"/>
      <c r="M87" s="5"/>
      <c r="N87" s="5"/>
      <c r="O87" s="5"/>
      <c r="P87" s="5"/>
    </row>
    <row r="88" spans="2:16" x14ac:dyDescent="0.3">
      <c r="B88" s="5"/>
      <c r="C88" s="5"/>
      <c r="D88" s="5"/>
      <c r="E88" s="5"/>
      <c r="F88" s="5"/>
      <c r="G88" s="5"/>
      <c r="H88" s="5"/>
      <c r="I88" s="5"/>
      <c r="J88" s="5"/>
      <c r="K88" s="5"/>
      <c r="L88" s="5"/>
      <c r="M88" s="5"/>
      <c r="N88" s="5"/>
      <c r="O88" s="5"/>
      <c r="P88" s="5"/>
    </row>
    <row r="89" spans="2:16" s="19" customFormat="1" x14ac:dyDescent="0.3">
      <c r="B89" s="145" t="s">
        <v>51</v>
      </c>
      <c r="C89" s="145"/>
      <c r="D89" s="145"/>
      <c r="E89" s="145"/>
      <c r="F89" s="145"/>
      <c r="G89" s="145"/>
      <c r="H89" s="145"/>
      <c r="I89" s="145"/>
      <c r="J89" s="145"/>
      <c r="K89" s="145"/>
      <c r="L89" s="145"/>
      <c r="M89" s="145"/>
      <c r="N89" s="145"/>
      <c r="O89" s="145"/>
      <c r="P89" s="145"/>
    </row>
    <row r="90" spans="2:16" x14ac:dyDescent="0.3">
      <c r="B90" s="145"/>
      <c r="C90" s="145"/>
      <c r="D90" s="145"/>
      <c r="E90" s="145"/>
      <c r="F90" s="145"/>
      <c r="G90" s="145"/>
      <c r="H90" s="145"/>
      <c r="I90" s="145"/>
      <c r="J90" s="145"/>
      <c r="K90" s="145"/>
      <c r="L90" s="145"/>
      <c r="M90" s="145"/>
      <c r="N90" s="145"/>
      <c r="O90" s="145"/>
      <c r="P90" s="145"/>
    </row>
    <row r="91" spans="2:16" x14ac:dyDescent="0.3">
      <c r="B91" s="20"/>
      <c r="C91" s="20"/>
      <c r="D91" s="41"/>
      <c r="E91" s="20"/>
      <c r="F91" s="20"/>
      <c r="G91" s="20"/>
      <c r="H91" s="20"/>
      <c r="I91" s="20"/>
      <c r="J91" s="20"/>
      <c r="K91" s="20"/>
      <c r="L91" s="63"/>
      <c r="M91" s="20"/>
      <c r="N91" s="20"/>
      <c r="O91" s="20"/>
      <c r="P91" s="20"/>
    </row>
    <row r="92" spans="2:16" x14ac:dyDescent="0.3">
      <c r="B92" s="6" t="s">
        <v>30</v>
      </c>
      <c r="C92" s="6"/>
      <c r="D92" s="6"/>
      <c r="E92" s="5"/>
      <c r="F92" s="5"/>
      <c r="G92" s="5"/>
      <c r="H92" s="5"/>
      <c r="I92" s="5"/>
      <c r="J92" s="5"/>
      <c r="K92" s="5"/>
      <c r="L92" s="5"/>
      <c r="M92" s="5"/>
      <c r="N92" s="5"/>
      <c r="O92" s="5"/>
      <c r="P92" s="5"/>
    </row>
    <row r="93" spans="2:16" ht="15.75" customHeight="1" x14ac:dyDescent="0.3">
      <c r="B93" s="129" t="s">
        <v>43</v>
      </c>
      <c r="C93" s="129"/>
      <c r="D93" s="129"/>
      <c r="E93" s="129"/>
      <c r="F93" s="129"/>
      <c r="G93" s="129"/>
      <c r="H93" s="129"/>
      <c r="I93" s="129"/>
      <c r="J93" s="129"/>
      <c r="K93" s="129"/>
      <c r="L93" s="129"/>
      <c r="M93" s="129"/>
      <c r="N93" s="129"/>
      <c r="O93" s="129"/>
      <c r="P93" s="129"/>
    </row>
    <row r="94" spans="2:16" x14ac:dyDescent="0.3">
      <c r="B94" s="129"/>
      <c r="C94" s="129"/>
      <c r="D94" s="129"/>
      <c r="E94" s="129"/>
      <c r="F94" s="129"/>
      <c r="G94" s="129"/>
      <c r="H94" s="129"/>
      <c r="I94" s="129"/>
      <c r="J94" s="129"/>
      <c r="K94" s="129"/>
      <c r="L94" s="129"/>
      <c r="M94" s="129"/>
      <c r="N94" s="129"/>
      <c r="O94" s="129"/>
      <c r="P94" s="129"/>
    </row>
    <row r="95" spans="2:16" x14ac:dyDescent="0.3">
      <c r="B95" s="129"/>
      <c r="C95" s="129"/>
      <c r="D95" s="129"/>
      <c r="E95" s="129"/>
      <c r="F95" s="129"/>
      <c r="G95" s="129"/>
      <c r="H95" s="129"/>
      <c r="I95" s="129"/>
      <c r="J95" s="129"/>
      <c r="K95" s="129"/>
      <c r="L95" s="129"/>
      <c r="M95" s="129"/>
      <c r="N95" s="129"/>
      <c r="O95" s="129"/>
      <c r="P95" s="129"/>
    </row>
    <row r="96" spans="2:16" x14ac:dyDescent="0.3">
      <c r="C96" s="5"/>
      <c r="D96" s="5"/>
      <c r="E96" s="5"/>
      <c r="F96" s="5"/>
      <c r="G96" s="5"/>
      <c r="H96" s="5"/>
      <c r="I96" s="5"/>
      <c r="J96" s="5"/>
      <c r="K96" s="5"/>
      <c r="L96" s="5"/>
      <c r="M96" s="5"/>
      <c r="N96" s="5"/>
      <c r="O96" s="5"/>
      <c r="P96" s="5"/>
    </row>
    <row r="97" spans="2:16" x14ac:dyDescent="0.3">
      <c r="B97" s="5" t="s">
        <v>10</v>
      </c>
      <c r="C97" s="5"/>
      <c r="D97" s="5"/>
      <c r="E97" s="5"/>
      <c r="F97" s="5"/>
      <c r="G97" s="5"/>
      <c r="H97" s="5"/>
      <c r="I97" s="5"/>
      <c r="J97" s="5"/>
      <c r="K97" s="5"/>
      <c r="L97" s="5"/>
      <c r="M97" s="5"/>
      <c r="N97" s="5"/>
      <c r="O97" s="5"/>
      <c r="P97" s="5"/>
    </row>
    <row r="98" spans="2:16" x14ac:dyDescent="0.3">
      <c r="B98" s="5"/>
      <c r="C98" s="5"/>
      <c r="D98" s="5"/>
      <c r="E98" s="5"/>
      <c r="F98" s="5"/>
      <c r="G98" s="5"/>
      <c r="H98" s="5"/>
      <c r="I98" s="5"/>
      <c r="J98" s="5"/>
      <c r="K98" s="5"/>
      <c r="L98" s="5"/>
      <c r="M98" s="5"/>
      <c r="N98" s="5"/>
      <c r="O98" s="5"/>
      <c r="P98" s="5"/>
    </row>
    <row r="99" spans="2:16" x14ac:dyDescent="0.3">
      <c r="B99" s="5" t="s">
        <v>11</v>
      </c>
      <c r="C99" s="5"/>
      <c r="D99" s="5"/>
      <c r="E99" s="5"/>
      <c r="F99" s="5"/>
      <c r="G99" s="5"/>
      <c r="H99" s="5"/>
      <c r="I99" s="5"/>
      <c r="J99" s="5"/>
      <c r="K99" s="5"/>
      <c r="L99" s="5"/>
      <c r="M99" s="5"/>
      <c r="N99" s="5"/>
      <c r="O99" s="5"/>
      <c r="P99" s="5"/>
    </row>
    <row r="100" spans="2:16" x14ac:dyDescent="0.3">
      <c r="B100" s="5"/>
      <c r="C100" s="5"/>
      <c r="D100" s="5"/>
      <c r="E100" s="5"/>
      <c r="F100" s="5"/>
      <c r="G100" s="5"/>
      <c r="H100" s="5"/>
      <c r="I100" s="5"/>
      <c r="J100" s="5"/>
      <c r="K100" s="5"/>
      <c r="L100" s="5"/>
      <c r="M100" s="5"/>
      <c r="N100" s="5"/>
      <c r="O100" s="5"/>
      <c r="P100" s="5"/>
    </row>
    <row r="101" spans="2:16" x14ac:dyDescent="0.3">
      <c r="B101" s="5" t="s">
        <v>12</v>
      </c>
      <c r="C101" s="5"/>
      <c r="D101" s="5"/>
      <c r="E101" s="5"/>
      <c r="F101" s="5"/>
      <c r="G101" s="5"/>
      <c r="H101" s="5"/>
      <c r="I101" s="5"/>
      <c r="J101" s="5"/>
      <c r="K101" s="5"/>
      <c r="L101" s="5"/>
      <c r="M101" s="5"/>
      <c r="N101" s="5"/>
      <c r="O101" s="5"/>
      <c r="P101" s="5"/>
    </row>
    <row r="102" spans="2:16" x14ac:dyDescent="0.3">
      <c r="B102" s="5"/>
      <c r="C102" s="5"/>
      <c r="D102" s="5"/>
      <c r="E102" s="5"/>
      <c r="F102" s="5"/>
      <c r="G102" s="5"/>
      <c r="H102" s="5"/>
      <c r="I102" s="5"/>
      <c r="J102" s="5"/>
      <c r="K102" s="5"/>
      <c r="L102" s="5"/>
      <c r="M102" s="5"/>
      <c r="N102" s="5"/>
      <c r="O102" s="5"/>
      <c r="P102" s="5"/>
    </row>
    <row r="103" spans="2:16" x14ac:dyDescent="0.3">
      <c r="B103" s="5"/>
      <c r="C103" s="5"/>
      <c r="D103" s="5"/>
      <c r="E103" s="5"/>
      <c r="F103" s="5"/>
      <c r="G103" s="5"/>
      <c r="H103" s="5"/>
      <c r="I103" s="5"/>
      <c r="J103" s="5"/>
      <c r="K103" s="5"/>
      <c r="L103" s="5"/>
      <c r="M103" s="5"/>
      <c r="N103" s="5"/>
      <c r="O103" s="5"/>
      <c r="P103" s="5"/>
    </row>
    <row r="104" spans="2:16" x14ac:dyDescent="0.3">
      <c r="B104" s="5" t="s">
        <v>13</v>
      </c>
      <c r="C104" s="5"/>
      <c r="D104" s="5"/>
      <c r="E104" s="5"/>
      <c r="F104" s="5"/>
      <c r="G104" s="5"/>
      <c r="H104" s="5"/>
      <c r="I104" s="5"/>
      <c r="J104" s="5"/>
      <c r="K104" s="5"/>
      <c r="L104" s="5"/>
      <c r="M104" s="5"/>
      <c r="N104" s="5"/>
      <c r="O104" s="5"/>
      <c r="P104" s="5"/>
    </row>
    <row r="105" spans="2:16" x14ac:dyDescent="0.3">
      <c r="B105" s="31"/>
      <c r="C105" s="4"/>
      <c r="D105" s="4"/>
      <c r="E105" s="4"/>
    </row>
    <row r="106" spans="2:16" x14ac:dyDescent="0.3">
      <c r="B106" s="5" t="s">
        <v>14</v>
      </c>
    </row>
  </sheetData>
  <sheetProtection algorithmName="SHA-512" hashValue="SA3nM+HoOmEWK0Qn7u+/Niz/nBrPOTMOOQDo9x+BKom3Y3SvxUmjXrlxjgkiGipukRbtwKl5NcR7sEjJo8Nt0w==" saltValue="erAIo1txc2k2qor1JkeqgA==" spinCount="100000" sheet="1" objects="1" scenarios="1" selectLockedCells="1"/>
  <protectedRanges>
    <protectedRange sqref="B1:B2 B3:D6 O10:P12 E12:L12 F8:F9 B7:M7 B10:N11 O7:P7 I13:I56 N12:N56 K13:L56" name="Seite 1"/>
    <protectedRange sqref="B57:P60 P61:P64 P66:P69 B71:P71" name="Seite 2"/>
    <protectedRange sqref="B12:C12" name="Seite 1_2"/>
    <protectedRange sqref="M12" name="Seite 1_3"/>
    <protectedRange sqref="D12" name="Seite 1_1_1"/>
    <protectedRange sqref="J62:O62 B62:F62 C61:O61 F64:O64 B67:K69 M68 L67" name="Seite 2_2_1"/>
    <protectedRange sqref="B61"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43">
    <mergeCell ref="D85:P85"/>
    <mergeCell ref="D80:P80"/>
    <mergeCell ref="F62:I62"/>
    <mergeCell ref="B69:H69"/>
    <mergeCell ref="B64:D64"/>
    <mergeCell ref="D75:P75"/>
    <mergeCell ref="B34:C34"/>
    <mergeCell ref="B39:C39"/>
    <mergeCell ref="B36:C36"/>
    <mergeCell ref="D74:P74"/>
    <mergeCell ref="C65:D65"/>
    <mergeCell ref="B37:C37"/>
    <mergeCell ref="B38:C38"/>
    <mergeCell ref="F61:I61"/>
    <mergeCell ref="B44:C44"/>
    <mergeCell ref="B35:C35"/>
    <mergeCell ref="B55:C55"/>
    <mergeCell ref="B43:C43"/>
    <mergeCell ref="B42:C42"/>
    <mergeCell ref="B52:C52"/>
    <mergeCell ref="B56:C56"/>
    <mergeCell ref="B59:I59"/>
    <mergeCell ref="B53:C53"/>
    <mergeCell ref="K34:L34"/>
    <mergeCell ref="K38:L38"/>
    <mergeCell ref="K18:L18"/>
    <mergeCell ref="K26:L26"/>
    <mergeCell ref="K27:L27"/>
    <mergeCell ref="K35:L35"/>
    <mergeCell ref="B20:C20"/>
    <mergeCell ref="B21:C21"/>
    <mergeCell ref="B22:C22"/>
    <mergeCell ref="B23:C23"/>
    <mergeCell ref="B30:C30"/>
    <mergeCell ref="K31:L31"/>
    <mergeCell ref="K32:L32"/>
    <mergeCell ref="K33:L33"/>
    <mergeCell ref="K30:L30"/>
    <mergeCell ref="D84:P84"/>
    <mergeCell ref="K21:L21"/>
    <mergeCell ref="K22:L22"/>
    <mergeCell ref="K23:L23"/>
    <mergeCell ref="K54:L54"/>
    <mergeCell ref="K55:L55"/>
    <mergeCell ref="K56:L56"/>
    <mergeCell ref="D82:P82"/>
    <mergeCell ref="D83:P83"/>
    <mergeCell ref="K51:L51"/>
    <mergeCell ref="K52:L52"/>
    <mergeCell ref="K53:L53"/>
    <mergeCell ref="K44:L44"/>
    <mergeCell ref="K45:L45"/>
    <mergeCell ref="K46:L46"/>
    <mergeCell ref="K47:L47"/>
    <mergeCell ref="K48:L48"/>
    <mergeCell ref="K39:L39"/>
    <mergeCell ref="K40:L40"/>
    <mergeCell ref="K41:L41"/>
    <mergeCell ref="K42:L42"/>
    <mergeCell ref="K43:L43"/>
    <mergeCell ref="K36:L36"/>
    <mergeCell ref="K37:L37"/>
    <mergeCell ref="B4:D4"/>
    <mergeCell ref="B3:D3"/>
    <mergeCell ref="B6:D6"/>
    <mergeCell ref="B5:D5"/>
    <mergeCell ref="B24:C24"/>
    <mergeCell ref="B29:C29"/>
    <mergeCell ref="K24:L24"/>
    <mergeCell ref="K25:L25"/>
    <mergeCell ref="B28:C28"/>
    <mergeCell ref="E7:I7"/>
    <mergeCell ref="L8:M9"/>
    <mergeCell ref="K29:L29"/>
    <mergeCell ref="B7:D7"/>
    <mergeCell ref="B13:C13"/>
    <mergeCell ref="B12:C12"/>
    <mergeCell ref="B25:C25"/>
    <mergeCell ref="J7:O7"/>
    <mergeCell ref="J10:P11"/>
    <mergeCell ref="B11:G11"/>
    <mergeCell ref="H11:I11"/>
    <mergeCell ref="E8:H9"/>
    <mergeCell ref="N8:P9"/>
    <mergeCell ref="B18:C18"/>
    <mergeCell ref="B19:C19"/>
    <mergeCell ref="K14:L14"/>
    <mergeCell ref="B16:C16"/>
    <mergeCell ref="B15:C15"/>
    <mergeCell ref="B14:C14"/>
    <mergeCell ref="B17:C17"/>
    <mergeCell ref="K20:L20"/>
    <mergeCell ref="K15:L15"/>
    <mergeCell ref="K16:L16"/>
    <mergeCell ref="K17:L17"/>
    <mergeCell ref="B1:P1"/>
    <mergeCell ref="J57:M57"/>
    <mergeCell ref="O57:P57"/>
    <mergeCell ref="E3:P3"/>
    <mergeCell ref="E4:P4"/>
    <mergeCell ref="E5:P5"/>
    <mergeCell ref="E6:P6"/>
    <mergeCell ref="B31:C31"/>
    <mergeCell ref="B32:C32"/>
    <mergeCell ref="B33:C33"/>
    <mergeCell ref="B26:C26"/>
    <mergeCell ref="B2:P2"/>
    <mergeCell ref="B54:C54"/>
    <mergeCell ref="I8:I9"/>
    <mergeCell ref="J8:K9"/>
    <mergeCell ref="K12:L12"/>
    <mergeCell ref="K13:L13"/>
    <mergeCell ref="B27:C27"/>
    <mergeCell ref="B10:I10"/>
    <mergeCell ref="B40:C40"/>
    <mergeCell ref="B41:C41"/>
    <mergeCell ref="K28:L28"/>
    <mergeCell ref="K19:L19"/>
    <mergeCell ref="B8:D9"/>
    <mergeCell ref="B93:P95"/>
    <mergeCell ref="M58:P59"/>
    <mergeCell ref="B57:I58"/>
    <mergeCell ref="B45:C45"/>
    <mergeCell ref="B46:C46"/>
    <mergeCell ref="B47:C47"/>
    <mergeCell ref="B48:C48"/>
    <mergeCell ref="B49:C49"/>
    <mergeCell ref="B50:C50"/>
    <mergeCell ref="B51:C51"/>
    <mergeCell ref="J62:O62"/>
    <mergeCell ref="J61:O61"/>
    <mergeCell ref="B89:P90"/>
    <mergeCell ref="I69:K69"/>
    <mergeCell ref="D81:P81"/>
    <mergeCell ref="D76:P76"/>
    <mergeCell ref="D77:P77"/>
    <mergeCell ref="D78:P78"/>
    <mergeCell ref="D79:P79"/>
    <mergeCell ref="J59:L59"/>
    <mergeCell ref="J58:L58"/>
    <mergeCell ref="E65:F65"/>
    <mergeCell ref="K49:L49"/>
    <mergeCell ref="K50:L50"/>
  </mergeCells>
  <dataValidations count="2">
    <dataValidation type="list" showInputMessage="1" showErrorMessage="1" sqref="M13:M56">
      <formula1>"Ja,A,B,C,D,'"</formula1>
    </dataValidation>
    <dataValidation type="list" showInputMessage="1" sqref="D13:D56">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58</xdr:row>
                    <xdr:rowOff>30480</xdr:rowOff>
                  </from>
                  <to>
                    <xdr:col>6</xdr:col>
                    <xdr:colOff>220980</xdr:colOff>
                    <xdr:row>58</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58</xdr:row>
                    <xdr:rowOff>30480</xdr:rowOff>
                  </from>
                  <to>
                    <xdr:col>5</xdr:col>
                    <xdr:colOff>182880</xdr:colOff>
                    <xdr:row>58</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STG!$A$11:$A$13</xm:f>
          </x14:formula1>
          <xm:sqref>J8:K9</xm:sqref>
        </x14:dataValidation>
        <x14:dataValidation type="list" showInputMessage="1" showErrorMessage="1">
          <x14:formula1>
            <xm:f>STG!$A$1:$A$7</xm:f>
          </x14:formula1>
          <xm:sqref>E7:I7</xm:sqref>
        </x14:dataValidation>
        <x14:dataValidation type="list" showInputMessage="1" showErrorMessage="1">
          <x14:formula1>
            <xm:f>STG!$A$17:$A$23</xm:f>
          </x14:formula1>
          <xm:sqref>N8:P9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zoomScaleNormal="100" workbookViewId="0">
      <selection activeCell="C13" sqref="C13"/>
    </sheetView>
  </sheetViews>
  <sheetFormatPr baseColWidth="10" defaultColWidth="11" defaultRowHeight="14.4" x14ac:dyDescent="0.3"/>
  <cols>
    <col min="1" max="1" width="6.59765625" style="51" customWidth="1"/>
    <col min="2" max="2" width="13.59765625" style="52" customWidth="1"/>
    <col min="3" max="3" width="60.59765625" style="52" customWidth="1"/>
    <col min="4" max="4" width="13.59765625" style="47" customWidth="1"/>
    <col min="5" max="5" width="6.59765625" style="51" customWidth="1"/>
    <col min="6" max="6" width="10" style="50" customWidth="1"/>
    <col min="7" max="7" width="14.59765625" style="49" bestFit="1" customWidth="1"/>
    <col min="8" max="16384" width="11" style="49"/>
  </cols>
  <sheetData>
    <row r="1" spans="1:8" ht="15" customHeight="1" x14ac:dyDescent="0.3">
      <c r="A1" s="225" t="s">
        <v>87</v>
      </c>
      <c r="B1" s="225"/>
      <c r="C1" s="225"/>
      <c r="D1" s="225"/>
      <c r="E1" s="225"/>
      <c r="F1" s="43"/>
      <c r="G1" s="47" t="s">
        <v>52</v>
      </c>
      <c r="H1" s="48" t="s">
        <v>77</v>
      </c>
    </row>
    <row r="2" spans="1:8" ht="15" customHeight="1" x14ac:dyDescent="0.3">
      <c r="A2" s="225"/>
      <c r="B2" s="225"/>
      <c r="C2" s="225"/>
      <c r="D2" s="225"/>
      <c r="E2" s="225"/>
      <c r="F2" s="43"/>
      <c r="G2" s="53" t="s">
        <v>16</v>
      </c>
      <c r="H2" s="54">
        <v>4</v>
      </c>
    </row>
    <row r="3" spans="1:8" ht="15" customHeight="1" x14ac:dyDescent="0.3">
      <c r="A3" s="226"/>
      <c r="B3" s="226"/>
      <c r="C3" s="226"/>
      <c r="D3" s="226"/>
      <c r="E3" s="226"/>
      <c r="F3" s="44"/>
    </row>
    <row r="4" spans="1:8" s="102" customFormat="1" ht="15" customHeight="1" x14ac:dyDescent="0.3">
      <c r="A4" s="85" t="s">
        <v>0</v>
      </c>
      <c r="B4" s="97" t="s">
        <v>53</v>
      </c>
      <c r="C4" s="97" t="s">
        <v>54</v>
      </c>
      <c r="D4" s="85" t="s">
        <v>55</v>
      </c>
      <c r="E4" s="85" t="s">
        <v>56</v>
      </c>
      <c r="F4" s="105"/>
    </row>
    <row r="5" spans="1:8" s="102" customFormat="1" ht="15" customHeight="1" x14ac:dyDescent="0.3">
      <c r="A5" s="122">
        <v>1</v>
      </c>
      <c r="B5" s="123" t="s">
        <v>92</v>
      </c>
      <c r="C5" s="124" t="s">
        <v>93</v>
      </c>
      <c r="D5" s="125" t="s">
        <v>54</v>
      </c>
      <c r="E5" s="122">
        <v>4</v>
      </c>
      <c r="F5" s="105"/>
    </row>
    <row r="6" spans="1:8" s="102" customFormat="1" ht="15" customHeight="1" x14ac:dyDescent="0.3">
      <c r="A6" s="122">
        <v>2</v>
      </c>
      <c r="B6" s="123" t="s">
        <v>94</v>
      </c>
      <c r="C6" s="124" t="s">
        <v>95</v>
      </c>
      <c r="D6" s="125" t="s">
        <v>54</v>
      </c>
      <c r="E6" s="122">
        <v>5</v>
      </c>
      <c r="F6" s="105"/>
    </row>
    <row r="7" spans="1:8" s="102" customFormat="1" ht="15" customHeight="1" x14ac:dyDescent="0.3">
      <c r="A7" s="122">
        <v>3</v>
      </c>
      <c r="B7" s="123" t="s">
        <v>96</v>
      </c>
      <c r="C7" s="124" t="s">
        <v>97</v>
      </c>
      <c r="D7" s="125" t="s">
        <v>54</v>
      </c>
      <c r="E7" s="122">
        <v>2</v>
      </c>
      <c r="F7" s="105"/>
    </row>
    <row r="8" spans="1:8" s="102" customFormat="1" ht="15" customHeight="1" x14ac:dyDescent="0.3">
      <c r="A8" s="122">
        <v>4</v>
      </c>
      <c r="B8" s="123" t="s">
        <v>98</v>
      </c>
      <c r="C8" s="124" t="s">
        <v>99</v>
      </c>
      <c r="D8" s="125" t="s">
        <v>67</v>
      </c>
      <c r="E8" s="126">
        <v>2</v>
      </c>
      <c r="F8" s="105"/>
    </row>
    <row r="9" spans="1:8" s="102" customFormat="1" ht="15" customHeight="1" x14ac:dyDescent="0.3">
      <c r="A9" s="122">
        <v>5</v>
      </c>
      <c r="B9" s="123" t="s">
        <v>100</v>
      </c>
      <c r="C9" s="124" t="s">
        <v>101</v>
      </c>
      <c r="D9" s="125" t="s">
        <v>67</v>
      </c>
      <c r="E9" s="126">
        <v>2</v>
      </c>
      <c r="F9" s="105"/>
    </row>
    <row r="10" spans="1:8" s="102" customFormat="1" ht="15" customHeight="1" x14ac:dyDescent="0.3">
      <c r="A10" s="122">
        <v>6</v>
      </c>
      <c r="B10" s="123" t="s">
        <v>102</v>
      </c>
      <c r="C10" s="124" t="s">
        <v>103</v>
      </c>
      <c r="D10" s="125" t="s">
        <v>54</v>
      </c>
      <c r="E10" s="126">
        <v>1</v>
      </c>
      <c r="F10" s="105"/>
    </row>
    <row r="11" spans="1:8" s="102" customFormat="1" ht="15" customHeight="1" x14ac:dyDescent="0.3">
      <c r="A11" s="122">
        <v>7</v>
      </c>
      <c r="B11" s="123" t="s">
        <v>104</v>
      </c>
      <c r="C11" s="124" t="s">
        <v>105</v>
      </c>
      <c r="D11" s="125" t="s">
        <v>106</v>
      </c>
      <c r="E11" s="122">
        <v>2</v>
      </c>
      <c r="F11" s="106"/>
    </row>
    <row r="12" spans="1:8" s="115" customFormat="1" ht="13.8" x14ac:dyDescent="0.3">
      <c r="A12" s="122">
        <v>8</v>
      </c>
      <c r="B12" s="124" t="s">
        <v>107</v>
      </c>
      <c r="C12" s="125" t="s">
        <v>108</v>
      </c>
      <c r="D12" s="125" t="s">
        <v>54</v>
      </c>
      <c r="E12" s="122">
        <v>20</v>
      </c>
    </row>
    <row r="13" spans="1:8" s="115" customFormat="1" ht="13.8" x14ac:dyDescent="0.3">
      <c r="A13" s="127">
        <v>101</v>
      </c>
      <c r="B13" s="116" t="s">
        <v>26</v>
      </c>
      <c r="C13" s="116" t="s">
        <v>26</v>
      </c>
      <c r="D13" s="116" t="s">
        <v>26</v>
      </c>
      <c r="E13" s="117" t="s">
        <v>26</v>
      </c>
    </row>
    <row r="14" spans="1:8" s="115" customFormat="1" ht="13.8" x14ac:dyDescent="0.3">
      <c r="A14" s="127">
        <v>102</v>
      </c>
      <c r="B14" s="116" t="s">
        <v>26</v>
      </c>
      <c r="C14" s="116" t="s">
        <v>26</v>
      </c>
      <c r="D14" s="116" t="s">
        <v>26</v>
      </c>
      <c r="E14" s="117" t="s">
        <v>26</v>
      </c>
    </row>
    <row r="15" spans="1:8" s="115" customFormat="1" ht="13.8" x14ac:dyDescent="0.3">
      <c r="A15" s="127">
        <v>103</v>
      </c>
      <c r="B15" s="116" t="s">
        <v>26</v>
      </c>
      <c r="C15" s="116" t="s">
        <v>26</v>
      </c>
      <c r="D15" s="116" t="s">
        <v>26</v>
      </c>
      <c r="E15" s="117" t="s">
        <v>26</v>
      </c>
    </row>
    <row r="16" spans="1:8" s="115" customFormat="1" ht="13.8" x14ac:dyDescent="0.3">
      <c r="A16" s="127">
        <v>104</v>
      </c>
      <c r="B16" s="116" t="s">
        <v>26</v>
      </c>
      <c r="C16" s="116" t="s">
        <v>26</v>
      </c>
      <c r="D16" s="116" t="s">
        <v>26</v>
      </c>
      <c r="E16" s="117" t="s">
        <v>26</v>
      </c>
    </row>
    <row r="17" spans="1:6" s="71" customFormat="1" ht="15" customHeight="1" x14ac:dyDescent="0.3">
      <c r="A17" s="127">
        <v>105</v>
      </c>
      <c r="B17" s="116" t="s">
        <v>26</v>
      </c>
      <c r="C17" s="116" t="s">
        <v>26</v>
      </c>
      <c r="D17" s="116" t="s">
        <v>26</v>
      </c>
      <c r="E17" s="117" t="s">
        <v>26</v>
      </c>
      <c r="F17" s="81"/>
    </row>
    <row r="18" spans="1:6" s="80" customFormat="1" ht="15" customHeight="1" x14ac:dyDescent="0.3">
      <c r="A18" s="82"/>
      <c r="B18" s="83"/>
      <c r="C18" s="83"/>
      <c r="D18" s="84"/>
      <c r="E18" s="82"/>
      <c r="F18" s="79"/>
    </row>
    <row r="19" spans="1:6" s="80" customFormat="1" ht="15" customHeight="1" x14ac:dyDescent="0.3">
      <c r="A19" s="82"/>
      <c r="B19" s="83"/>
      <c r="C19" s="83"/>
      <c r="D19" s="84"/>
      <c r="E19" s="82"/>
      <c r="F19" s="79"/>
    </row>
    <row r="20" spans="1:6" s="80" customFormat="1" ht="15" customHeight="1" x14ac:dyDescent="0.3">
      <c r="A20" s="77"/>
      <c r="B20" s="78"/>
      <c r="C20" s="78"/>
      <c r="D20" s="68"/>
      <c r="E20" s="77"/>
      <c r="F20" s="79"/>
    </row>
    <row r="21" spans="1:6" s="80" customFormat="1" ht="15" customHeight="1" x14ac:dyDescent="0.3">
      <c r="A21" s="77"/>
      <c r="B21" s="78"/>
      <c r="C21" s="78"/>
      <c r="D21" s="68"/>
      <c r="E21" s="77"/>
      <c r="F21" s="79"/>
    </row>
    <row r="22" spans="1:6" s="80" customFormat="1" ht="15" customHeight="1" x14ac:dyDescent="0.3">
      <c r="A22" s="77"/>
      <c r="B22" s="78"/>
      <c r="C22" s="78"/>
      <c r="D22" s="68"/>
      <c r="E22" s="77"/>
      <c r="F22" s="79"/>
    </row>
    <row r="23" spans="1:6" s="80" customFormat="1" ht="15" customHeight="1" x14ac:dyDescent="0.3">
      <c r="A23" s="77"/>
      <c r="B23" s="78"/>
      <c r="C23" s="78"/>
      <c r="D23" s="68"/>
      <c r="E23" s="77"/>
      <c r="F23" s="79"/>
    </row>
    <row r="24" spans="1:6" s="80" customFormat="1" ht="15" customHeight="1" x14ac:dyDescent="0.3">
      <c r="A24" s="77"/>
      <c r="B24" s="78"/>
      <c r="C24" s="78"/>
      <c r="D24" s="68"/>
      <c r="E24" s="77"/>
      <c r="F24" s="79"/>
    </row>
    <row r="25" spans="1:6" s="80" customFormat="1" ht="15" customHeight="1" x14ac:dyDescent="0.3">
      <c r="A25" s="77"/>
      <c r="B25" s="78"/>
      <c r="C25" s="78"/>
      <c r="D25" s="68"/>
      <c r="E25" s="77"/>
      <c r="F25" s="79"/>
    </row>
    <row r="26" spans="1:6" s="80" customFormat="1" ht="15" customHeight="1" x14ac:dyDescent="0.3">
      <c r="A26" s="77"/>
      <c r="B26" s="78"/>
      <c r="C26" s="78"/>
      <c r="D26" s="68"/>
      <c r="E26" s="77"/>
      <c r="F26" s="79"/>
    </row>
    <row r="27" spans="1:6" s="80" customFormat="1" ht="15" customHeight="1" x14ac:dyDescent="0.3">
      <c r="A27" s="77"/>
      <c r="B27" s="78"/>
      <c r="C27" s="78"/>
      <c r="D27" s="68"/>
      <c r="E27" s="77"/>
      <c r="F27" s="79"/>
    </row>
    <row r="28" spans="1:6" s="80" customFormat="1" ht="15" customHeight="1" x14ac:dyDescent="0.3">
      <c r="A28" s="77"/>
      <c r="B28" s="78"/>
      <c r="C28" s="78"/>
      <c r="D28" s="68"/>
      <c r="E28" s="77"/>
      <c r="F28" s="79"/>
    </row>
    <row r="29" spans="1:6" s="80" customFormat="1" ht="15" customHeight="1" x14ac:dyDescent="0.3">
      <c r="A29" s="77"/>
      <c r="B29" s="78"/>
      <c r="C29" s="78"/>
      <c r="D29" s="68"/>
      <c r="E29" s="77"/>
      <c r="F29" s="79"/>
    </row>
    <row r="30" spans="1:6" s="80" customFormat="1" ht="15" customHeight="1" x14ac:dyDescent="0.3">
      <c r="A30" s="77"/>
      <c r="B30" s="78"/>
      <c r="C30" s="78"/>
      <c r="D30" s="68"/>
      <c r="E30" s="77"/>
      <c r="F30" s="79"/>
    </row>
    <row r="31" spans="1:6" s="80" customFormat="1" ht="15" customHeight="1" x14ac:dyDescent="0.3">
      <c r="A31" s="77"/>
      <c r="B31" s="78"/>
      <c r="C31" s="78"/>
      <c r="D31" s="68"/>
      <c r="E31" s="77"/>
      <c r="F31" s="79"/>
    </row>
    <row r="32" spans="1:6" s="80" customFormat="1" ht="15" customHeight="1" x14ac:dyDescent="0.3">
      <c r="A32" s="77"/>
      <c r="B32" s="78"/>
      <c r="C32" s="78"/>
      <c r="D32" s="68"/>
      <c r="E32" s="77"/>
      <c r="F32" s="79"/>
    </row>
    <row r="33" spans="1:6" s="80" customFormat="1" ht="15" customHeight="1" x14ac:dyDescent="0.3">
      <c r="A33" s="77"/>
      <c r="B33" s="78"/>
      <c r="C33" s="78"/>
      <c r="D33" s="68"/>
      <c r="E33" s="77"/>
      <c r="F33" s="79"/>
    </row>
    <row r="34" spans="1:6" s="80" customFormat="1" ht="15" customHeight="1" x14ac:dyDescent="0.3">
      <c r="A34" s="77"/>
      <c r="B34" s="78"/>
      <c r="C34" s="78"/>
      <c r="D34" s="68"/>
      <c r="E34" s="77"/>
      <c r="F34" s="79"/>
    </row>
    <row r="35" spans="1:6" s="80" customFormat="1" ht="15" customHeight="1" x14ac:dyDescent="0.3">
      <c r="A35" s="77"/>
      <c r="B35" s="78"/>
      <c r="C35" s="78"/>
      <c r="D35" s="68"/>
      <c r="E35" s="77"/>
      <c r="F35" s="79"/>
    </row>
    <row r="36" spans="1:6" s="80" customFormat="1" ht="15" customHeight="1" x14ac:dyDescent="0.3">
      <c r="A36" s="77"/>
      <c r="B36" s="78"/>
      <c r="C36" s="78"/>
      <c r="D36" s="68"/>
      <c r="E36" s="77"/>
      <c r="F36" s="79"/>
    </row>
    <row r="37" spans="1:6" s="80" customFormat="1" ht="15" customHeight="1" x14ac:dyDescent="0.3">
      <c r="A37" s="77"/>
      <c r="B37" s="78"/>
      <c r="C37" s="78"/>
      <c r="D37" s="68"/>
      <c r="E37" s="77"/>
      <c r="F37" s="79"/>
    </row>
    <row r="38" spans="1:6" s="80" customFormat="1" ht="15" customHeight="1" x14ac:dyDescent="0.3">
      <c r="A38" s="77"/>
      <c r="B38" s="78"/>
      <c r="C38" s="78"/>
      <c r="D38" s="68"/>
      <c r="E38" s="77"/>
      <c r="F38" s="79"/>
    </row>
    <row r="39" spans="1:6" s="80" customFormat="1" ht="15" customHeight="1" x14ac:dyDescent="0.3">
      <c r="A39" s="77"/>
      <c r="B39" s="78"/>
      <c r="C39" s="78"/>
      <c r="D39" s="68"/>
      <c r="E39" s="77"/>
      <c r="F39" s="79"/>
    </row>
    <row r="40" spans="1:6" s="80" customFormat="1" ht="15" customHeight="1" x14ac:dyDescent="0.3">
      <c r="A40" s="77"/>
      <c r="B40" s="78"/>
      <c r="C40" s="78"/>
      <c r="D40" s="68"/>
      <c r="E40" s="77"/>
      <c r="F40" s="79"/>
    </row>
    <row r="41" spans="1:6" s="80" customFormat="1" ht="15" customHeight="1" x14ac:dyDescent="0.3">
      <c r="A41" s="77"/>
      <c r="B41" s="78"/>
      <c r="C41" s="78"/>
      <c r="D41" s="68"/>
      <c r="E41" s="77"/>
      <c r="F41" s="79"/>
    </row>
    <row r="42" spans="1:6" s="80" customFormat="1" ht="15" customHeight="1" x14ac:dyDescent="0.3">
      <c r="A42" s="77"/>
      <c r="B42" s="78"/>
      <c r="C42" s="78"/>
      <c r="D42" s="68"/>
      <c r="E42" s="77"/>
      <c r="F42" s="79"/>
    </row>
    <row r="43" spans="1:6" s="80" customFormat="1" ht="15" customHeight="1" x14ac:dyDescent="0.3">
      <c r="A43" s="77"/>
      <c r="B43" s="78"/>
      <c r="C43" s="78"/>
      <c r="D43" s="68"/>
      <c r="E43" s="77"/>
      <c r="F43" s="79"/>
    </row>
    <row r="44" spans="1:6" s="80" customFormat="1" ht="15" customHeight="1" x14ac:dyDescent="0.3">
      <c r="A44" s="77"/>
      <c r="B44" s="78"/>
      <c r="C44" s="78"/>
      <c r="D44" s="68"/>
      <c r="E44" s="77"/>
      <c r="F44" s="79"/>
    </row>
    <row r="45" spans="1:6" s="80" customFormat="1" ht="15" customHeight="1" x14ac:dyDescent="0.3">
      <c r="A45" s="77"/>
      <c r="B45" s="78"/>
      <c r="C45" s="78"/>
      <c r="D45" s="68"/>
      <c r="E45" s="77"/>
      <c r="F45" s="79"/>
    </row>
    <row r="46" spans="1:6" s="80" customFormat="1" ht="15" customHeight="1" x14ac:dyDescent="0.3">
      <c r="A46" s="77"/>
      <c r="B46" s="78"/>
      <c r="C46" s="78"/>
      <c r="D46" s="68"/>
      <c r="E46" s="77"/>
      <c r="F46" s="79"/>
    </row>
    <row r="47" spans="1:6" s="80" customFormat="1" ht="15" customHeight="1" x14ac:dyDescent="0.3">
      <c r="A47" s="77"/>
      <c r="B47" s="78"/>
      <c r="C47" s="78"/>
      <c r="D47" s="68"/>
      <c r="E47" s="77"/>
      <c r="F47" s="79"/>
    </row>
    <row r="48" spans="1:6" s="80" customFormat="1" ht="15" customHeight="1" x14ac:dyDescent="0.3">
      <c r="A48" s="77"/>
      <c r="B48" s="78"/>
      <c r="C48" s="78"/>
      <c r="D48" s="68"/>
      <c r="E48" s="77"/>
      <c r="F48" s="79"/>
    </row>
    <row r="49" spans="1:6" s="80" customFormat="1" ht="15" customHeight="1" x14ac:dyDescent="0.3">
      <c r="A49" s="77"/>
      <c r="B49" s="78"/>
      <c r="C49" s="78"/>
      <c r="D49" s="68"/>
      <c r="E49" s="77"/>
      <c r="F49" s="79"/>
    </row>
    <row r="50" spans="1:6" s="80" customFormat="1" ht="15" customHeight="1" x14ac:dyDescent="0.3">
      <c r="A50" s="77"/>
      <c r="B50" s="78"/>
      <c r="C50" s="78"/>
      <c r="D50" s="68"/>
      <c r="E50" s="77"/>
      <c r="F50" s="79"/>
    </row>
    <row r="51" spans="1:6" s="80" customFormat="1" ht="15" customHeight="1" x14ac:dyDescent="0.3">
      <c r="A51" s="77"/>
      <c r="B51" s="78"/>
      <c r="C51" s="78"/>
      <c r="D51" s="68"/>
      <c r="E51" s="77"/>
      <c r="F51" s="79"/>
    </row>
    <row r="52" spans="1:6" s="80" customFormat="1" ht="15" customHeight="1" x14ac:dyDescent="0.3">
      <c r="A52" s="77"/>
      <c r="B52" s="78"/>
      <c r="C52" s="78"/>
      <c r="D52" s="68"/>
      <c r="E52" s="77"/>
      <c r="F52" s="79"/>
    </row>
    <row r="53" spans="1:6" s="80" customFormat="1" ht="15" customHeight="1" x14ac:dyDescent="0.3">
      <c r="A53" s="77"/>
      <c r="B53" s="78"/>
      <c r="C53" s="78"/>
      <c r="D53" s="68"/>
      <c r="E53" s="77"/>
      <c r="F53" s="79"/>
    </row>
    <row r="54" spans="1:6" s="80" customFormat="1" ht="15" customHeight="1" x14ac:dyDescent="0.3">
      <c r="A54" s="77"/>
      <c r="B54" s="78"/>
      <c r="C54" s="78"/>
      <c r="D54" s="68"/>
      <c r="E54" s="77"/>
      <c r="F54" s="79"/>
    </row>
    <row r="55" spans="1:6" s="80" customFormat="1" ht="15" customHeight="1" x14ac:dyDescent="0.3">
      <c r="A55" s="77"/>
      <c r="B55" s="78"/>
      <c r="C55" s="78"/>
      <c r="D55" s="68"/>
      <c r="E55" s="77"/>
      <c r="F55" s="79"/>
    </row>
    <row r="56" spans="1:6" s="80" customFormat="1" ht="15" customHeight="1" x14ac:dyDescent="0.3">
      <c r="A56" s="77"/>
      <c r="B56" s="78"/>
      <c r="C56" s="78"/>
      <c r="D56" s="68"/>
      <c r="E56" s="77"/>
      <c r="F56" s="79"/>
    </row>
    <row r="57" spans="1:6" s="80" customFormat="1" ht="15" customHeight="1" x14ac:dyDescent="0.3">
      <c r="A57" s="77"/>
      <c r="B57" s="78"/>
      <c r="C57" s="78"/>
      <c r="D57" s="68"/>
      <c r="E57" s="77"/>
      <c r="F57" s="79"/>
    </row>
    <row r="58" spans="1:6" s="80" customFormat="1" ht="15" customHeight="1" x14ac:dyDescent="0.3">
      <c r="A58" s="77"/>
      <c r="B58" s="78"/>
      <c r="C58" s="78"/>
      <c r="D58" s="68"/>
      <c r="E58" s="77"/>
      <c r="F58" s="79"/>
    </row>
    <row r="59" spans="1:6" s="80" customFormat="1" ht="15" customHeight="1" x14ac:dyDescent="0.3">
      <c r="A59" s="77"/>
      <c r="B59" s="78"/>
      <c r="C59" s="78"/>
      <c r="D59" s="68"/>
      <c r="E59" s="77"/>
      <c r="F59" s="79"/>
    </row>
    <row r="60" spans="1:6" s="80" customFormat="1" ht="15" customHeight="1" x14ac:dyDescent="0.3">
      <c r="A60" s="77"/>
      <c r="B60" s="78"/>
      <c r="C60" s="78"/>
      <c r="D60" s="68"/>
      <c r="E60" s="77"/>
      <c r="F60" s="79"/>
    </row>
    <row r="61" spans="1:6" s="80" customFormat="1" ht="15" customHeight="1" x14ac:dyDescent="0.3">
      <c r="A61" s="77"/>
      <c r="B61" s="78"/>
      <c r="C61" s="78"/>
      <c r="D61" s="68"/>
      <c r="E61" s="77"/>
      <c r="F61" s="79"/>
    </row>
    <row r="62" spans="1:6" s="80" customFormat="1" ht="15" customHeight="1" x14ac:dyDescent="0.3">
      <c r="A62" s="77"/>
      <c r="B62" s="78"/>
      <c r="C62" s="78"/>
      <c r="D62" s="68"/>
      <c r="E62" s="77"/>
      <c r="F62" s="79"/>
    </row>
    <row r="63" spans="1:6" s="80" customFormat="1" ht="15" customHeight="1" x14ac:dyDescent="0.3">
      <c r="A63" s="77"/>
      <c r="B63" s="78"/>
      <c r="C63" s="78"/>
      <c r="D63" s="68"/>
      <c r="E63" s="77"/>
      <c r="F63" s="79"/>
    </row>
    <row r="64" spans="1:6" s="80" customFormat="1" ht="15" customHeight="1" x14ac:dyDescent="0.3">
      <c r="A64" s="77"/>
      <c r="B64" s="78"/>
      <c r="C64" s="78"/>
      <c r="D64" s="68"/>
      <c r="E64" s="77"/>
      <c r="F64" s="79"/>
    </row>
    <row r="65" spans="1:6" s="80" customFormat="1" ht="15" customHeight="1" x14ac:dyDescent="0.3">
      <c r="A65" s="77"/>
      <c r="B65" s="78"/>
      <c r="C65" s="78"/>
      <c r="D65" s="68"/>
      <c r="E65" s="77"/>
      <c r="F65" s="79"/>
    </row>
    <row r="66" spans="1:6" s="80" customFormat="1" ht="15" customHeight="1" x14ac:dyDescent="0.3">
      <c r="A66" s="77"/>
      <c r="B66" s="78"/>
      <c r="C66" s="78"/>
      <c r="D66" s="68"/>
      <c r="E66" s="77"/>
      <c r="F66" s="79"/>
    </row>
    <row r="67" spans="1:6" s="80" customFormat="1" ht="15" customHeight="1" x14ac:dyDescent="0.3">
      <c r="A67" s="77"/>
      <c r="B67" s="78"/>
      <c r="C67" s="78"/>
      <c r="D67" s="68"/>
      <c r="E67" s="77"/>
      <c r="F67" s="79"/>
    </row>
    <row r="68" spans="1:6" s="80" customFormat="1" ht="15" customHeight="1" x14ac:dyDescent="0.3">
      <c r="A68" s="77"/>
      <c r="B68" s="78"/>
      <c r="C68" s="78"/>
      <c r="D68" s="68"/>
      <c r="E68" s="77"/>
      <c r="F68" s="79"/>
    </row>
    <row r="69" spans="1:6" s="80" customFormat="1" ht="15" customHeight="1" x14ac:dyDescent="0.3">
      <c r="A69" s="77"/>
      <c r="B69" s="78"/>
      <c r="C69" s="78"/>
      <c r="D69" s="68"/>
      <c r="E69" s="77"/>
      <c r="F69" s="79"/>
    </row>
    <row r="70" spans="1:6" s="80" customFormat="1" ht="15" customHeight="1" x14ac:dyDescent="0.3">
      <c r="A70" s="77"/>
      <c r="B70" s="78"/>
      <c r="C70" s="78"/>
      <c r="D70" s="68"/>
      <c r="E70" s="77"/>
      <c r="F70" s="79"/>
    </row>
    <row r="71" spans="1:6" s="80" customFormat="1" ht="15" customHeight="1" x14ac:dyDescent="0.3">
      <c r="A71" s="77"/>
      <c r="B71" s="78"/>
      <c r="C71" s="78"/>
      <c r="D71" s="68"/>
      <c r="E71" s="77"/>
      <c r="F71" s="79"/>
    </row>
    <row r="72" spans="1:6" s="80" customFormat="1" ht="15" customHeight="1" x14ac:dyDescent="0.3">
      <c r="A72" s="77"/>
      <c r="B72" s="78"/>
      <c r="C72" s="78"/>
      <c r="D72" s="68"/>
      <c r="E72" s="77"/>
      <c r="F72" s="79"/>
    </row>
    <row r="73" spans="1:6" s="80" customFormat="1" ht="15" customHeight="1" x14ac:dyDescent="0.3">
      <c r="A73" s="77"/>
      <c r="B73" s="78"/>
      <c r="C73" s="78"/>
      <c r="D73" s="68"/>
      <c r="E73" s="77"/>
      <c r="F73" s="79"/>
    </row>
    <row r="74" spans="1:6" s="80" customFormat="1" ht="15" customHeight="1" x14ac:dyDescent="0.3">
      <c r="A74" s="77"/>
      <c r="B74" s="78"/>
      <c r="C74" s="78"/>
      <c r="D74" s="68"/>
      <c r="E74" s="77"/>
      <c r="F74" s="79"/>
    </row>
    <row r="75" spans="1:6" s="80" customFormat="1" ht="15" customHeight="1" x14ac:dyDescent="0.3">
      <c r="A75" s="77"/>
      <c r="B75" s="78"/>
      <c r="C75" s="78"/>
      <c r="D75" s="68"/>
      <c r="E75" s="77"/>
      <c r="F75" s="79"/>
    </row>
    <row r="76" spans="1:6" s="80" customFormat="1" ht="15" customHeight="1" x14ac:dyDescent="0.3">
      <c r="A76" s="77"/>
      <c r="B76" s="78"/>
      <c r="C76" s="78"/>
      <c r="D76" s="68"/>
      <c r="E76" s="77"/>
      <c r="F76" s="79"/>
    </row>
    <row r="77" spans="1:6" s="80" customFormat="1" ht="15" customHeight="1" x14ac:dyDescent="0.3">
      <c r="A77" s="77"/>
      <c r="B77" s="78"/>
      <c r="C77" s="78"/>
      <c r="D77" s="68"/>
      <c r="E77" s="77"/>
      <c r="F77" s="79"/>
    </row>
    <row r="78" spans="1:6" s="80" customFormat="1" ht="15" customHeight="1" x14ac:dyDescent="0.3">
      <c r="A78" s="77"/>
      <c r="B78" s="78"/>
      <c r="C78" s="78"/>
      <c r="D78" s="68"/>
      <c r="E78" s="77"/>
      <c r="F78" s="79"/>
    </row>
    <row r="79" spans="1:6" s="80" customFormat="1" ht="15" customHeight="1" x14ac:dyDescent="0.3">
      <c r="A79" s="77"/>
      <c r="B79" s="78"/>
      <c r="C79" s="78"/>
      <c r="D79" s="68"/>
      <c r="E79" s="77"/>
      <c r="F79" s="79"/>
    </row>
    <row r="80" spans="1:6" s="80" customFormat="1" ht="15" customHeight="1" x14ac:dyDescent="0.3">
      <c r="A80" s="77"/>
      <c r="B80" s="78"/>
      <c r="C80" s="78"/>
      <c r="D80" s="68"/>
      <c r="E80" s="77"/>
      <c r="F80" s="79"/>
    </row>
    <row r="81" spans="1:6" s="80" customFormat="1" ht="15" customHeight="1" x14ac:dyDescent="0.3">
      <c r="A81" s="77"/>
      <c r="B81" s="78"/>
      <c r="C81" s="78"/>
      <c r="D81" s="68"/>
      <c r="E81" s="77"/>
      <c r="F81" s="79"/>
    </row>
    <row r="82" spans="1:6" s="80" customFormat="1" ht="15" customHeight="1" x14ac:dyDescent="0.3">
      <c r="A82" s="77"/>
      <c r="B82" s="78"/>
      <c r="C82" s="78"/>
      <c r="D82" s="68"/>
      <c r="E82" s="77"/>
      <c r="F82" s="79"/>
    </row>
    <row r="83" spans="1:6" s="80" customFormat="1" ht="15" customHeight="1" x14ac:dyDescent="0.3">
      <c r="A83" s="77"/>
      <c r="B83" s="78"/>
      <c r="C83" s="78"/>
      <c r="D83" s="68"/>
      <c r="E83" s="77"/>
      <c r="F83" s="79"/>
    </row>
    <row r="84" spans="1:6" s="80" customFormat="1" ht="15" customHeight="1" x14ac:dyDescent="0.3">
      <c r="A84" s="77"/>
      <c r="B84" s="78"/>
      <c r="C84" s="78"/>
      <c r="D84" s="68"/>
      <c r="E84" s="77"/>
      <c r="F84" s="79"/>
    </row>
    <row r="85" spans="1:6" s="80" customFormat="1" ht="15" customHeight="1" x14ac:dyDescent="0.3">
      <c r="A85" s="77"/>
      <c r="B85" s="78"/>
      <c r="C85" s="78"/>
      <c r="D85" s="68"/>
      <c r="E85" s="77"/>
      <c r="F85" s="79"/>
    </row>
    <row r="86" spans="1:6" s="80" customFormat="1" ht="15" customHeight="1" x14ac:dyDescent="0.3">
      <c r="A86" s="77"/>
      <c r="B86" s="78"/>
      <c r="C86" s="78"/>
      <c r="D86" s="68"/>
      <c r="E86" s="77"/>
      <c r="F86" s="79"/>
    </row>
    <row r="87" spans="1:6" s="80" customFormat="1" ht="15" customHeight="1" x14ac:dyDescent="0.3">
      <c r="A87" s="77"/>
      <c r="B87" s="78"/>
      <c r="C87" s="78"/>
      <c r="D87" s="68"/>
      <c r="E87" s="77"/>
      <c r="F87" s="79"/>
    </row>
    <row r="88" spans="1:6" s="80" customFormat="1" ht="15" customHeight="1" x14ac:dyDescent="0.3">
      <c r="A88" s="77"/>
      <c r="B88" s="78"/>
      <c r="C88" s="78"/>
      <c r="D88" s="68"/>
      <c r="E88" s="77"/>
      <c r="F88" s="79"/>
    </row>
    <row r="89" spans="1:6" s="80" customFormat="1" ht="15" customHeight="1" x14ac:dyDescent="0.3">
      <c r="A89" s="77"/>
      <c r="B89" s="78"/>
      <c r="C89" s="78"/>
      <c r="D89" s="68"/>
      <c r="E89" s="77"/>
      <c r="F89" s="79"/>
    </row>
    <row r="90" spans="1:6" s="80" customFormat="1" ht="15" customHeight="1" x14ac:dyDescent="0.3">
      <c r="A90" s="77"/>
      <c r="B90" s="78"/>
      <c r="C90" s="78"/>
      <c r="D90" s="68"/>
      <c r="E90" s="77"/>
      <c r="F90" s="79"/>
    </row>
    <row r="91" spans="1:6" s="80" customFormat="1" ht="15" customHeight="1" x14ac:dyDescent="0.3">
      <c r="A91" s="77"/>
      <c r="B91" s="78"/>
      <c r="C91" s="78"/>
      <c r="D91" s="68"/>
      <c r="E91" s="77"/>
      <c r="F91" s="79"/>
    </row>
    <row r="92" spans="1:6" s="80" customFormat="1" ht="15" customHeight="1" x14ac:dyDescent="0.3">
      <c r="A92" s="77"/>
      <c r="B92" s="78"/>
      <c r="C92" s="78"/>
      <c r="D92" s="68"/>
      <c r="E92" s="77"/>
      <c r="F92" s="79"/>
    </row>
    <row r="93" spans="1:6" s="80" customFormat="1" ht="15" customHeight="1" x14ac:dyDescent="0.3">
      <c r="A93" s="77"/>
      <c r="B93" s="78"/>
      <c r="C93" s="78"/>
      <c r="D93" s="68"/>
      <c r="E93" s="77"/>
      <c r="F93" s="79"/>
    </row>
    <row r="94" spans="1:6" s="80" customFormat="1" ht="15" customHeight="1" x14ac:dyDescent="0.3">
      <c r="A94" s="77"/>
      <c r="B94" s="78"/>
      <c r="C94" s="78"/>
      <c r="D94" s="68"/>
      <c r="E94" s="77"/>
      <c r="F94" s="79"/>
    </row>
    <row r="95" spans="1:6" s="80" customFormat="1" ht="15" customHeight="1" x14ac:dyDescent="0.3">
      <c r="A95" s="77"/>
      <c r="B95" s="78"/>
      <c r="C95" s="78"/>
      <c r="D95" s="68"/>
      <c r="E95" s="77"/>
      <c r="F95" s="79"/>
    </row>
    <row r="96" spans="1:6" s="80" customFormat="1" ht="15" customHeight="1" x14ac:dyDescent="0.3">
      <c r="A96" s="77"/>
      <c r="B96" s="78"/>
      <c r="C96" s="78"/>
      <c r="D96" s="68"/>
      <c r="E96" s="77"/>
      <c r="F96" s="79"/>
    </row>
    <row r="97" spans="1:6" s="80" customFormat="1" ht="15" customHeight="1" x14ac:dyDescent="0.3">
      <c r="A97" s="77"/>
      <c r="B97" s="78"/>
      <c r="C97" s="78"/>
      <c r="D97" s="68"/>
      <c r="E97" s="77"/>
      <c r="F97" s="79"/>
    </row>
    <row r="98" spans="1:6" s="80" customFormat="1" ht="15" customHeight="1" x14ac:dyDescent="0.3">
      <c r="A98" s="77"/>
      <c r="B98" s="78"/>
      <c r="C98" s="78"/>
      <c r="D98" s="68"/>
      <c r="E98" s="77"/>
      <c r="F98" s="79"/>
    </row>
    <row r="99" spans="1:6" s="80" customFormat="1" ht="15" customHeight="1" x14ac:dyDescent="0.3">
      <c r="A99" s="77"/>
      <c r="B99" s="78"/>
      <c r="C99" s="78"/>
      <c r="D99" s="68"/>
      <c r="E99" s="77"/>
      <c r="F99" s="79"/>
    </row>
    <row r="100" spans="1:6" s="80" customFormat="1" ht="15" customHeight="1" x14ac:dyDescent="0.3">
      <c r="A100" s="77"/>
      <c r="B100" s="78"/>
      <c r="C100" s="78"/>
      <c r="D100" s="68"/>
      <c r="E100" s="77"/>
      <c r="F100" s="79"/>
    </row>
    <row r="101" spans="1:6" s="80" customFormat="1" ht="15" customHeight="1" x14ac:dyDescent="0.3">
      <c r="A101" s="77"/>
      <c r="B101" s="78"/>
      <c r="C101" s="78"/>
      <c r="D101" s="68"/>
      <c r="E101" s="77"/>
      <c r="F101" s="79"/>
    </row>
    <row r="102" spans="1:6" s="80" customFormat="1" ht="15" customHeight="1" x14ac:dyDescent="0.3">
      <c r="A102" s="77"/>
      <c r="B102" s="78"/>
      <c r="C102" s="78"/>
      <c r="D102" s="68"/>
      <c r="E102" s="77"/>
      <c r="F102" s="79"/>
    </row>
    <row r="103" spans="1:6" s="80" customFormat="1" ht="15" customHeight="1" x14ac:dyDescent="0.3">
      <c r="A103" s="77"/>
      <c r="B103" s="78"/>
      <c r="C103" s="78"/>
      <c r="D103" s="68"/>
      <c r="E103" s="77"/>
      <c r="F103" s="79"/>
    </row>
    <row r="104" spans="1:6" s="80" customFormat="1" ht="15" customHeight="1" x14ac:dyDescent="0.3">
      <c r="A104" s="77"/>
      <c r="B104" s="78"/>
      <c r="C104" s="78"/>
      <c r="D104" s="68"/>
      <c r="E104" s="77"/>
      <c r="F104" s="79"/>
    </row>
    <row r="105" spans="1:6" s="80" customFormat="1" ht="15" customHeight="1" x14ac:dyDescent="0.3">
      <c r="A105" s="77"/>
      <c r="B105" s="78"/>
      <c r="C105" s="78"/>
      <c r="D105" s="68"/>
      <c r="E105" s="77"/>
      <c r="F105" s="79"/>
    </row>
    <row r="106" spans="1:6" s="80" customFormat="1" ht="15" customHeight="1" x14ac:dyDescent="0.3">
      <c r="A106" s="77"/>
      <c r="B106" s="78"/>
      <c r="C106" s="78"/>
      <c r="D106" s="68"/>
      <c r="E106" s="77"/>
      <c r="F106" s="79"/>
    </row>
    <row r="107" spans="1:6" s="80" customFormat="1" ht="15" customHeight="1" x14ac:dyDescent="0.3">
      <c r="A107" s="77"/>
      <c r="B107" s="78"/>
      <c r="C107" s="78"/>
      <c r="D107" s="68"/>
      <c r="E107" s="77"/>
      <c r="F107" s="79"/>
    </row>
    <row r="108" spans="1:6" s="80" customFormat="1" ht="15" customHeight="1" x14ac:dyDescent="0.3">
      <c r="A108" s="77"/>
      <c r="B108" s="78"/>
      <c r="C108" s="78"/>
      <c r="D108" s="68"/>
      <c r="E108" s="77"/>
      <c r="F108" s="79"/>
    </row>
    <row r="109" spans="1:6" s="80" customFormat="1" ht="15" customHeight="1" x14ac:dyDescent="0.3">
      <c r="A109" s="77"/>
      <c r="B109" s="78"/>
      <c r="C109" s="78"/>
      <c r="D109" s="68"/>
      <c r="E109" s="77"/>
      <c r="F109" s="79"/>
    </row>
    <row r="110" spans="1:6" s="80" customFormat="1" ht="15" customHeight="1" x14ac:dyDescent="0.3">
      <c r="A110" s="77"/>
      <c r="B110" s="78"/>
      <c r="C110" s="78"/>
      <c r="D110" s="68"/>
      <c r="E110" s="77"/>
      <c r="F110" s="79"/>
    </row>
    <row r="111" spans="1:6" s="80" customFormat="1" ht="15" customHeight="1" x14ac:dyDescent="0.3">
      <c r="A111" s="77"/>
      <c r="B111" s="78"/>
      <c r="C111" s="78"/>
      <c r="D111" s="68"/>
      <c r="E111" s="77"/>
      <c r="F111" s="79"/>
    </row>
    <row r="112" spans="1:6" s="80" customFormat="1" ht="15" customHeight="1" x14ac:dyDescent="0.3">
      <c r="A112" s="77"/>
      <c r="B112" s="78"/>
      <c r="C112" s="78"/>
      <c r="D112" s="68"/>
      <c r="E112" s="77"/>
      <c r="F112" s="79"/>
    </row>
    <row r="113" spans="1:6" s="80" customFormat="1" ht="15" customHeight="1" x14ac:dyDescent="0.3">
      <c r="A113" s="77"/>
      <c r="B113" s="78"/>
      <c r="C113" s="78"/>
      <c r="D113" s="68"/>
      <c r="E113" s="77"/>
      <c r="F113" s="79"/>
    </row>
    <row r="114" spans="1:6" s="80" customFormat="1" ht="15" customHeight="1" x14ac:dyDescent="0.3">
      <c r="A114" s="77"/>
      <c r="B114" s="78"/>
      <c r="C114" s="78"/>
      <c r="D114" s="68"/>
      <c r="E114" s="77"/>
      <c r="F114" s="79"/>
    </row>
    <row r="115" spans="1:6" s="80" customFormat="1" ht="15" customHeight="1" x14ac:dyDescent="0.3">
      <c r="A115" s="77"/>
      <c r="B115" s="78"/>
      <c r="C115" s="78"/>
      <c r="D115" s="68"/>
      <c r="E115" s="77"/>
      <c r="F115" s="79"/>
    </row>
    <row r="116" spans="1:6" s="80" customFormat="1" ht="15" customHeight="1" x14ac:dyDescent="0.3">
      <c r="A116" s="77"/>
      <c r="B116" s="78"/>
      <c r="C116" s="78"/>
      <c r="D116" s="68"/>
      <c r="E116" s="77"/>
      <c r="F116" s="79"/>
    </row>
    <row r="117" spans="1:6" s="80" customFormat="1" ht="15" customHeight="1" x14ac:dyDescent="0.3">
      <c r="A117" s="77"/>
      <c r="B117" s="78"/>
      <c r="C117" s="78"/>
      <c r="D117" s="68"/>
      <c r="E117" s="77"/>
      <c r="F117" s="79"/>
    </row>
    <row r="118" spans="1:6" s="80" customFormat="1" ht="15" customHeight="1" x14ac:dyDescent="0.3">
      <c r="A118" s="77"/>
      <c r="B118" s="78"/>
      <c r="C118" s="78"/>
      <c r="D118" s="68"/>
      <c r="E118" s="77"/>
      <c r="F118" s="79"/>
    </row>
    <row r="119" spans="1:6" s="80" customFormat="1" ht="15" customHeight="1" x14ac:dyDescent="0.3">
      <c r="A119" s="77"/>
      <c r="B119" s="78"/>
      <c r="C119" s="78"/>
      <c r="D119" s="68"/>
      <c r="E119" s="77"/>
      <c r="F119" s="79"/>
    </row>
    <row r="120" spans="1:6" s="80" customFormat="1" ht="15" customHeight="1" x14ac:dyDescent="0.3">
      <c r="A120" s="77"/>
      <c r="B120" s="78"/>
      <c r="C120" s="78"/>
      <c r="D120" s="68"/>
      <c r="E120" s="77"/>
      <c r="F120" s="79"/>
    </row>
    <row r="121" spans="1:6" s="80" customFormat="1" ht="15" customHeight="1" x14ac:dyDescent="0.3">
      <c r="A121" s="77"/>
      <c r="B121" s="78"/>
      <c r="C121" s="78"/>
      <c r="D121" s="68"/>
      <c r="E121" s="77"/>
      <c r="F121" s="79"/>
    </row>
    <row r="122" spans="1:6" s="80" customFormat="1" ht="15" customHeight="1" x14ac:dyDescent="0.3">
      <c r="A122" s="77"/>
      <c r="B122" s="78"/>
      <c r="C122" s="78"/>
      <c r="D122" s="68"/>
      <c r="E122" s="77"/>
      <c r="F122" s="79"/>
    </row>
    <row r="123" spans="1:6" s="80" customFormat="1" ht="15" customHeight="1" x14ac:dyDescent="0.3">
      <c r="A123" s="77"/>
      <c r="B123" s="78"/>
      <c r="C123" s="78"/>
      <c r="D123" s="68"/>
      <c r="E123" s="77"/>
      <c r="F123" s="79"/>
    </row>
    <row r="124" spans="1:6" s="80" customFormat="1" ht="15" customHeight="1" x14ac:dyDescent="0.3">
      <c r="A124" s="77"/>
      <c r="B124" s="78"/>
      <c r="C124" s="78"/>
      <c r="D124" s="68"/>
      <c r="E124" s="77"/>
      <c r="F124" s="79"/>
    </row>
    <row r="125" spans="1:6" s="80" customFormat="1" ht="15" customHeight="1" x14ac:dyDescent="0.3">
      <c r="A125" s="77"/>
      <c r="B125" s="78"/>
      <c r="C125" s="78"/>
      <c r="D125" s="68"/>
      <c r="E125" s="77"/>
      <c r="F125" s="79"/>
    </row>
    <row r="126" spans="1:6" s="80" customFormat="1" ht="15" customHeight="1" x14ac:dyDescent="0.3">
      <c r="A126" s="77"/>
      <c r="B126" s="78"/>
      <c r="C126" s="78"/>
      <c r="D126" s="68"/>
      <c r="E126" s="77"/>
      <c r="F126" s="79"/>
    </row>
    <row r="127" spans="1:6" s="80" customFormat="1" ht="15" customHeight="1" x14ac:dyDescent="0.3">
      <c r="A127" s="77"/>
      <c r="B127" s="78"/>
      <c r="C127" s="78"/>
      <c r="D127" s="68"/>
      <c r="E127" s="77"/>
      <c r="F127" s="79"/>
    </row>
    <row r="128" spans="1:6" s="80" customFormat="1" ht="15" customHeight="1" x14ac:dyDescent="0.3">
      <c r="A128" s="77"/>
      <c r="B128" s="78"/>
      <c r="C128" s="78"/>
      <c r="D128" s="68"/>
      <c r="E128" s="77"/>
      <c r="F128" s="79"/>
    </row>
    <row r="129" spans="1:6" s="80" customFormat="1" ht="15" customHeight="1" x14ac:dyDescent="0.3">
      <c r="A129" s="77"/>
      <c r="B129" s="78"/>
      <c r="C129" s="78"/>
      <c r="D129" s="68"/>
      <c r="E129" s="77"/>
      <c r="F129" s="79"/>
    </row>
    <row r="130" spans="1:6" s="80" customFormat="1" ht="15" customHeight="1" x14ac:dyDescent="0.3">
      <c r="A130" s="77"/>
      <c r="B130" s="78"/>
      <c r="C130" s="78"/>
      <c r="D130" s="68"/>
      <c r="E130" s="77"/>
      <c r="F130" s="79"/>
    </row>
  </sheetData>
  <sheetProtection algorithmName="SHA-512" hashValue="BQQQRoMc+G41c0CEwdc39p4DHjEcdhQIkL0htMYlx8KFQ/nwFZzMe2PTKjqlNCwsPVkcZhwiftlB24AaarqYEA==" saltValue="tDoiaIFFUo+qesF+gh+bAw==" spinCount="100000" sheet="1" objects="1" scenarios="1" selectLockedCells="1"/>
  <protectedRanges>
    <protectedRange sqref="G1:H2 A1:F4 F5:F10" name="Anlage_3_1"/>
    <protectedRange sqref="A13:A17" name="Anlage_1_1_1_1"/>
  </protectedRanges>
  <sortState ref="A5:E14">
    <sortCondition ref="C5:C14"/>
  </sortState>
  <mergeCells count="1">
    <mergeCell ref="A1:E3"/>
  </mergeCells>
  <dataValidations count="4">
    <dataValidation type="list" showInputMessage="1" showErrorMessage="1" sqref="D13:D17">
      <formula1>"',Prüfung,Teilprüfung,Studienleistung,Test"</formula1>
    </dataValidation>
    <dataValidation type="whole" errorStyle="information" allowBlank="1" showInputMessage="1" showErrorMessage="1" sqref="E5 E13:E17">
      <formula1>0</formula1>
      <formula2>100</formula2>
    </dataValidation>
    <dataValidation type="list" showInputMessage="1" showErrorMessage="1" sqref="E8:E9">
      <formula1>"2,3"</formula1>
    </dataValidation>
    <dataValidation type="list" showInputMessage="1" showErrorMessage="1" sqref="E10">
      <formula1>"1,5"</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zoomScaleNormal="100" workbookViewId="0">
      <selection activeCell="C14" sqref="C14"/>
    </sheetView>
  </sheetViews>
  <sheetFormatPr baseColWidth="10" defaultColWidth="11" defaultRowHeight="14.4" x14ac:dyDescent="0.3"/>
  <cols>
    <col min="1" max="1" width="6.59765625" style="51" customWidth="1"/>
    <col min="2" max="2" width="13.59765625" style="52" customWidth="1"/>
    <col min="3" max="3" width="60.59765625" style="52" customWidth="1"/>
    <col min="4" max="4" width="13.59765625" style="47" customWidth="1"/>
    <col min="5" max="5" width="6.59765625" style="51" customWidth="1"/>
    <col min="6" max="6" width="10" style="50" customWidth="1"/>
    <col min="7" max="7" width="14.59765625" style="49" bestFit="1" customWidth="1"/>
    <col min="8" max="16384" width="11" style="49"/>
  </cols>
  <sheetData>
    <row r="1" spans="1:8" ht="15" customHeight="1" x14ac:dyDescent="0.3">
      <c r="A1" s="225" t="s">
        <v>88</v>
      </c>
      <c r="B1" s="225"/>
      <c r="C1" s="225"/>
      <c r="D1" s="225"/>
      <c r="E1" s="225"/>
      <c r="F1" s="43"/>
      <c r="G1" s="47" t="s">
        <v>52</v>
      </c>
      <c r="H1" s="48" t="s">
        <v>78</v>
      </c>
    </row>
    <row r="2" spans="1:8" ht="15" customHeight="1" x14ac:dyDescent="0.3">
      <c r="A2" s="225"/>
      <c r="B2" s="225"/>
      <c r="C2" s="225"/>
      <c r="D2" s="225"/>
      <c r="E2" s="225"/>
      <c r="F2" s="43"/>
      <c r="G2" s="53" t="s">
        <v>16</v>
      </c>
      <c r="H2" s="54">
        <v>4</v>
      </c>
    </row>
    <row r="3" spans="1:8" ht="15" customHeight="1" x14ac:dyDescent="0.3">
      <c r="A3" s="226"/>
      <c r="B3" s="226"/>
      <c r="C3" s="226"/>
      <c r="D3" s="226"/>
      <c r="E3" s="226"/>
      <c r="F3" s="44"/>
    </row>
    <row r="4" spans="1:8" s="96" customFormat="1" ht="15" customHeight="1" x14ac:dyDescent="0.3">
      <c r="A4" s="86" t="s">
        <v>0</v>
      </c>
      <c r="B4" s="94" t="s">
        <v>53</v>
      </c>
      <c r="C4" s="94" t="s">
        <v>54</v>
      </c>
      <c r="D4" s="86" t="s">
        <v>55</v>
      </c>
      <c r="E4" s="86" t="s">
        <v>56</v>
      </c>
      <c r="F4" s="103"/>
    </row>
    <row r="5" spans="1:8" s="99" customFormat="1" ht="15" customHeight="1" x14ac:dyDescent="0.3">
      <c r="A5" s="122">
        <v>1</v>
      </c>
      <c r="B5" s="123" t="s">
        <v>109</v>
      </c>
      <c r="C5" s="124" t="s">
        <v>93</v>
      </c>
      <c r="D5" s="125" t="s">
        <v>54</v>
      </c>
      <c r="E5" s="122">
        <v>4</v>
      </c>
      <c r="F5" s="98"/>
    </row>
    <row r="6" spans="1:8" s="99" customFormat="1" ht="15" customHeight="1" x14ac:dyDescent="0.3">
      <c r="A6" s="122">
        <v>2</v>
      </c>
      <c r="B6" s="123" t="s">
        <v>94</v>
      </c>
      <c r="C6" s="124" t="s">
        <v>95</v>
      </c>
      <c r="D6" s="125" t="s">
        <v>54</v>
      </c>
      <c r="E6" s="122">
        <v>5</v>
      </c>
      <c r="F6" s="98"/>
    </row>
    <row r="7" spans="1:8" s="99" customFormat="1" ht="15" customHeight="1" x14ac:dyDescent="0.3">
      <c r="A7" s="122">
        <v>3</v>
      </c>
      <c r="B7" s="123" t="s">
        <v>96</v>
      </c>
      <c r="C7" s="124" t="s">
        <v>97</v>
      </c>
      <c r="D7" s="125" t="s">
        <v>54</v>
      </c>
      <c r="E7" s="122">
        <v>2</v>
      </c>
      <c r="F7" s="98"/>
    </row>
    <row r="8" spans="1:8" s="99" customFormat="1" ht="15" customHeight="1" x14ac:dyDescent="0.3">
      <c r="A8" s="122">
        <v>4</v>
      </c>
      <c r="B8" s="123" t="s">
        <v>98</v>
      </c>
      <c r="C8" s="124" t="s">
        <v>99</v>
      </c>
      <c r="D8" s="125" t="s">
        <v>67</v>
      </c>
      <c r="E8" s="122">
        <v>3</v>
      </c>
      <c r="F8" s="98"/>
    </row>
    <row r="9" spans="1:8" s="99" customFormat="1" ht="15" customHeight="1" x14ac:dyDescent="0.3">
      <c r="A9" s="122">
        <v>5</v>
      </c>
      <c r="B9" s="123" t="s">
        <v>100</v>
      </c>
      <c r="C9" s="124" t="s">
        <v>101</v>
      </c>
      <c r="D9" s="125" t="s">
        <v>67</v>
      </c>
      <c r="E9" s="122">
        <v>3</v>
      </c>
      <c r="F9" s="98"/>
    </row>
    <row r="10" spans="1:8" s="99" customFormat="1" ht="15" customHeight="1" x14ac:dyDescent="0.3">
      <c r="A10" s="122">
        <v>6</v>
      </c>
      <c r="B10" s="123" t="s">
        <v>110</v>
      </c>
      <c r="C10" s="124" t="s">
        <v>111</v>
      </c>
      <c r="D10" s="125" t="s">
        <v>54</v>
      </c>
      <c r="E10" s="122">
        <v>7</v>
      </c>
      <c r="F10" s="98"/>
    </row>
    <row r="11" spans="1:8" s="99" customFormat="1" ht="15" customHeight="1" x14ac:dyDescent="0.3">
      <c r="A11" s="122">
        <v>7</v>
      </c>
      <c r="B11" s="123" t="s">
        <v>112</v>
      </c>
      <c r="C11" s="124" t="s">
        <v>103</v>
      </c>
      <c r="D11" s="125" t="s">
        <v>54</v>
      </c>
      <c r="E11" s="126">
        <v>1</v>
      </c>
      <c r="F11" s="98"/>
    </row>
    <row r="12" spans="1:8" s="102" customFormat="1" ht="15" customHeight="1" x14ac:dyDescent="0.3">
      <c r="A12" s="122">
        <v>8</v>
      </c>
      <c r="B12" s="123" t="s">
        <v>104</v>
      </c>
      <c r="C12" s="124" t="s">
        <v>105</v>
      </c>
      <c r="D12" s="125" t="s">
        <v>106</v>
      </c>
      <c r="E12" s="122">
        <v>2</v>
      </c>
      <c r="F12" s="104"/>
    </row>
    <row r="13" spans="1:8" s="115" customFormat="1" ht="13.8" x14ac:dyDescent="0.3">
      <c r="A13" s="122">
        <v>9</v>
      </c>
      <c r="B13" s="124" t="s">
        <v>107</v>
      </c>
      <c r="C13" s="125" t="s">
        <v>108</v>
      </c>
      <c r="D13" s="125" t="s">
        <v>54</v>
      </c>
      <c r="E13" s="122">
        <v>20</v>
      </c>
    </row>
    <row r="14" spans="1:8" s="115" customFormat="1" ht="13.8" x14ac:dyDescent="0.3">
      <c r="A14" s="127">
        <v>101</v>
      </c>
      <c r="B14" s="116" t="s">
        <v>26</v>
      </c>
      <c r="C14" s="116" t="s">
        <v>26</v>
      </c>
      <c r="D14" s="116" t="s">
        <v>26</v>
      </c>
      <c r="E14" s="117" t="s">
        <v>26</v>
      </c>
    </row>
    <row r="15" spans="1:8" s="115" customFormat="1" ht="13.8" x14ac:dyDescent="0.3">
      <c r="A15" s="127">
        <v>102</v>
      </c>
      <c r="B15" s="116" t="s">
        <v>26</v>
      </c>
      <c r="C15" s="116" t="s">
        <v>26</v>
      </c>
      <c r="D15" s="116" t="s">
        <v>26</v>
      </c>
      <c r="E15" s="117" t="s">
        <v>26</v>
      </c>
    </row>
    <row r="16" spans="1:8" s="115" customFormat="1" ht="13.8" x14ac:dyDescent="0.3">
      <c r="A16" s="127">
        <v>103</v>
      </c>
      <c r="B16" s="116" t="s">
        <v>26</v>
      </c>
      <c r="C16" s="116" t="s">
        <v>26</v>
      </c>
      <c r="D16" s="116" t="s">
        <v>26</v>
      </c>
      <c r="E16" s="117" t="s">
        <v>26</v>
      </c>
    </row>
    <row r="17" spans="1:6" s="115" customFormat="1" ht="13.8" x14ac:dyDescent="0.3">
      <c r="A17" s="127">
        <v>104</v>
      </c>
      <c r="B17" s="116" t="s">
        <v>26</v>
      </c>
      <c r="C17" s="116" t="s">
        <v>26</v>
      </c>
      <c r="D17" s="116" t="s">
        <v>26</v>
      </c>
      <c r="E17" s="117" t="s">
        <v>26</v>
      </c>
    </row>
    <row r="18" spans="1:6" s="71" customFormat="1" ht="15" customHeight="1" x14ac:dyDescent="0.3">
      <c r="A18" s="127">
        <v>105</v>
      </c>
      <c r="B18" s="116" t="s">
        <v>26</v>
      </c>
      <c r="C18" s="116" t="s">
        <v>26</v>
      </c>
      <c r="D18" s="116" t="s">
        <v>26</v>
      </c>
      <c r="E18" s="117" t="s">
        <v>26</v>
      </c>
      <c r="F18" s="74"/>
    </row>
    <row r="19" spans="1:6" s="71" customFormat="1" ht="15" customHeight="1" x14ac:dyDescent="0.3">
      <c r="A19" s="72"/>
      <c r="B19" s="75"/>
      <c r="C19" s="75"/>
      <c r="D19" s="75"/>
      <c r="E19" s="75"/>
      <c r="F19" s="74"/>
    </row>
    <row r="20" spans="1:6" s="71" customFormat="1" ht="15" customHeight="1" x14ac:dyDescent="0.3">
      <c r="A20" s="72"/>
      <c r="B20" s="73"/>
      <c r="C20" s="73"/>
      <c r="D20" s="73"/>
      <c r="E20" s="72"/>
      <c r="F20" s="74"/>
    </row>
    <row r="21" spans="1:6" s="70" customFormat="1" ht="15" customHeight="1" x14ac:dyDescent="0.3">
      <c r="A21" s="76"/>
      <c r="B21" s="76"/>
      <c r="C21" s="76"/>
      <c r="D21" s="76"/>
      <c r="E21" s="76"/>
      <c r="F21" s="69"/>
    </row>
    <row r="22" spans="1:6" s="70" customFormat="1" ht="15" customHeight="1" x14ac:dyDescent="0.3">
      <c r="A22" s="76"/>
      <c r="B22" s="76"/>
      <c r="C22" s="76"/>
      <c r="D22" s="76"/>
      <c r="E22" s="76"/>
      <c r="F22" s="69"/>
    </row>
    <row r="23" spans="1:6" s="70" customFormat="1" ht="15" customHeight="1" x14ac:dyDescent="0.3">
      <c r="A23" s="76"/>
      <c r="B23" s="76"/>
      <c r="C23" s="76"/>
      <c r="D23" s="76"/>
      <c r="E23" s="76"/>
      <c r="F23" s="69"/>
    </row>
    <row r="24" spans="1:6" s="70" customFormat="1" ht="15" customHeight="1" x14ac:dyDescent="0.3">
      <c r="A24" s="76"/>
      <c r="B24" s="76"/>
      <c r="C24" s="76"/>
      <c r="D24" s="76"/>
      <c r="E24" s="76"/>
      <c r="F24" s="69"/>
    </row>
    <row r="25" spans="1:6" s="70" customFormat="1" ht="15" customHeight="1" x14ac:dyDescent="0.3">
      <c r="A25" s="76"/>
      <c r="B25" s="76"/>
      <c r="C25" s="76"/>
      <c r="D25" s="76"/>
      <c r="E25" s="76"/>
      <c r="F25" s="69"/>
    </row>
    <row r="26" spans="1:6" s="70" customFormat="1" ht="15" customHeight="1" x14ac:dyDescent="0.3">
      <c r="A26" s="76"/>
      <c r="B26" s="76"/>
      <c r="C26" s="76"/>
      <c r="D26" s="76"/>
      <c r="E26" s="76"/>
      <c r="F26" s="69"/>
    </row>
    <row r="27" spans="1:6" s="70" customFormat="1" ht="15" customHeight="1" x14ac:dyDescent="0.3">
      <c r="A27" s="76"/>
      <c r="B27" s="76"/>
      <c r="C27" s="76"/>
      <c r="D27" s="76"/>
      <c r="E27" s="76"/>
      <c r="F27" s="69"/>
    </row>
    <row r="28" spans="1:6" s="70" customFormat="1" ht="15" customHeight="1" x14ac:dyDescent="0.3">
      <c r="F28" s="69"/>
    </row>
    <row r="29" spans="1:6" s="70" customFormat="1" ht="15" customHeight="1" x14ac:dyDescent="0.3">
      <c r="F29" s="69"/>
    </row>
    <row r="30" spans="1:6" s="80" customFormat="1" ht="15" customHeight="1" x14ac:dyDescent="0.3">
      <c r="A30" s="77"/>
      <c r="B30" s="78"/>
      <c r="C30" s="78"/>
      <c r="D30" s="68"/>
      <c r="E30" s="77"/>
      <c r="F30" s="79"/>
    </row>
    <row r="31" spans="1:6" s="80" customFormat="1" ht="15" customHeight="1" x14ac:dyDescent="0.3">
      <c r="A31" s="77"/>
      <c r="B31" s="78"/>
      <c r="C31" s="78"/>
      <c r="D31" s="68"/>
      <c r="E31" s="77"/>
      <c r="F31" s="79"/>
    </row>
    <row r="32" spans="1:6" s="80" customFormat="1" ht="15" customHeight="1" x14ac:dyDescent="0.3">
      <c r="A32" s="77"/>
      <c r="B32" s="78"/>
      <c r="C32" s="78"/>
      <c r="D32" s="68"/>
      <c r="E32" s="77"/>
      <c r="F32" s="79"/>
    </row>
    <row r="33" spans="1:6" s="80" customFormat="1" ht="15" customHeight="1" x14ac:dyDescent="0.3">
      <c r="A33" s="77"/>
      <c r="B33" s="78"/>
      <c r="C33" s="78"/>
      <c r="D33" s="68"/>
      <c r="E33" s="77"/>
      <c r="F33" s="79"/>
    </row>
    <row r="34" spans="1:6" s="80" customFormat="1" ht="15" customHeight="1" x14ac:dyDescent="0.3">
      <c r="A34" s="77"/>
      <c r="B34" s="78"/>
      <c r="C34" s="78"/>
      <c r="D34" s="68"/>
      <c r="E34" s="77"/>
      <c r="F34" s="79"/>
    </row>
    <row r="35" spans="1:6" s="80" customFormat="1" ht="15" customHeight="1" x14ac:dyDescent="0.3">
      <c r="A35" s="77"/>
      <c r="B35" s="78"/>
      <c r="C35" s="78"/>
      <c r="D35" s="68"/>
      <c r="E35" s="77"/>
      <c r="F35" s="79"/>
    </row>
    <row r="36" spans="1:6" s="80" customFormat="1" ht="15" customHeight="1" x14ac:dyDescent="0.3">
      <c r="A36" s="77"/>
      <c r="B36" s="78"/>
      <c r="C36" s="78"/>
      <c r="D36" s="68"/>
      <c r="E36" s="77"/>
      <c r="F36" s="79"/>
    </row>
    <row r="37" spans="1:6" s="80" customFormat="1" ht="15" customHeight="1" x14ac:dyDescent="0.3">
      <c r="A37" s="77"/>
      <c r="B37" s="78"/>
      <c r="C37" s="78"/>
      <c r="D37" s="68"/>
      <c r="E37" s="77"/>
      <c r="F37" s="79"/>
    </row>
    <row r="38" spans="1:6" s="80" customFormat="1" ht="15" customHeight="1" x14ac:dyDescent="0.3">
      <c r="A38" s="77"/>
      <c r="B38" s="78"/>
      <c r="C38" s="78"/>
      <c r="D38" s="68"/>
      <c r="E38" s="77"/>
      <c r="F38" s="79"/>
    </row>
    <row r="39" spans="1:6" s="80" customFormat="1" ht="15" customHeight="1" x14ac:dyDescent="0.3">
      <c r="A39" s="77"/>
      <c r="B39" s="78"/>
      <c r="C39" s="78"/>
      <c r="D39" s="68"/>
      <c r="E39" s="77"/>
      <c r="F39" s="79"/>
    </row>
    <row r="40" spans="1:6" s="80" customFormat="1" ht="15" customHeight="1" x14ac:dyDescent="0.3">
      <c r="A40" s="77"/>
      <c r="B40" s="78"/>
      <c r="C40" s="78"/>
      <c r="D40" s="68"/>
      <c r="E40" s="77"/>
      <c r="F40" s="79"/>
    </row>
    <row r="41" spans="1:6" s="80" customFormat="1" ht="15" customHeight="1" x14ac:dyDescent="0.3">
      <c r="A41" s="77"/>
      <c r="B41" s="78"/>
      <c r="C41" s="78"/>
      <c r="D41" s="68"/>
      <c r="E41" s="77"/>
      <c r="F41" s="79"/>
    </row>
    <row r="42" spans="1:6" s="80" customFormat="1" ht="15" customHeight="1" x14ac:dyDescent="0.3">
      <c r="A42" s="77"/>
      <c r="B42" s="78"/>
      <c r="C42" s="78"/>
      <c r="D42" s="68"/>
      <c r="E42" s="77"/>
      <c r="F42" s="79"/>
    </row>
    <row r="43" spans="1:6" s="80" customFormat="1" ht="15" customHeight="1" x14ac:dyDescent="0.3">
      <c r="A43" s="77"/>
      <c r="B43" s="78"/>
      <c r="C43" s="78"/>
      <c r="D43" s="68"/>
      <c r="E43" s="77"/>
      <c r="F43" s="79"/>
    </row>
    <row r="44" spans="1:6" s="80" customFormat="1" ht="15" customHeight="1" x14ac:dyDescent="0.3">
      <c r="A44" s="77"/>
      <c r="B44" s="78"/>
      <c r="C44" s="78"/>
      <c r="D44" s="68"/>
      <c r="E44" s="77"/>
      <c r="F44" s="79"/>
    </row>
    <row r="45" spans="1:6" s="80" customFormat="1" ht="15" customHeight="1" x14ac:dyDescent="0.3">
      <c r="A45" s="77"/>
      <c r="B45" s="78"/>
      <c r="C45" s="78"/>
      <c r="D45" s="68"/>
      <c r="E45" s="77"/>
      <c r="F45" s="79"/>
    </row>
    <row r="46" spans="1:6" s="80" customFormat="1" ht="15" customHeight="1" x14ac:dyDescent="0.3">
      <c r="A46" s="77"/>
      <c r="B46" s="78"/>
      <c r="C46" s="78"/>
      <c r="D46" s="68"/>
      <c r="E46" s="77"/>
      <c r="F46" s="79"/>
    </row>
    <row r="47" spans="1:6" s="80" customFormat="1" ht="15" customHeight="1" x14ac:dyDescent="0.3">
      <c r="A47" s="77"/>
      <c r="B47" s="78"/>
      <c r="C47" s="78"/>
      <c r="D47" s="68"/>
      <c r="E47" s="77"/>
      <c r="F47" s="79"/>
    </row>
    <row r="48" spans="1:6" s="80" customFormat="1" ht="15" customHeight="1" x14ac:dyDescent="0.3">
      <c r="A48" s="77"/>
      <c r="B48" s="78"/>
      <c r="C48" s="78"/>
      <c r="D48" s="68"/>
      <c r="E48" s="77"/>
      <c r="F48" s="79"/>
    </row>
    <row r="49" spans="1:6" s="80" customFormat="1" ht="15" customHeight="1" x14ac:dyDescent="0.3">
      <c r="A49" s="77"/>
      <c r="B49" s="78"/>
      <c r="C49" s="78"/>
      <c r="D49" s="68"/>
      <c r="E49" s="77"/>
      <c r="F49" s="79"/>
    </row>
    <row r="50" spans="1:6" s="80" customFormat="1" ht="15" customHeight="1" x14ac:dyDescent="0.3">
      <c r="A50" s="77"/>
      <c r="B50" s="78"/>
      <c r="C50" s="78"/>
      <c r="D50" s="68"/>
      <c r="E50" s="77"/>
      <c r="F50" s="79"/>
    </row>
    <row r="51" spans="1:6" s="80" customFormat="1" ht="15" customHeight="1" x14ac:dyDescent="0.3">
      <c r="A51" s="77"/>
      <c r="B51" s="78"/>
      <c r="C51" s="78"/>
      <c r="D51" s="68"/>
      <c r="E51" s="77"/>
      <c r="F51" s="79"/>
    </row>
    <row r="52" spans="1:6" s="80" customFormat="1" ht="15" customHeight="1" x14ac:dyDescent="0.3">
      <c r="A52" s="77"/>
      <c r="B52" s="78"/>
      <c r="C52" s="78"/>
      <c r="D52" s="68"/>
      <c r="E52" s="77"/>
      <c r="F52" s="79"/>
    </row>
    <row r="53" spans="1:6" s="80" customFormat="1" ht="15" customHeight="1" x14ac:dyDescent="0.3">
      <c r="A53" s="77"/>
      <c r="B53" s="78"/>
      <c r="C53" s="78"/>
      <c r="D53" s="68"/>
      <c r="E53" s="77"/>
      <c r="F53" s="79"/>
    </row>
    <row r="54" spans="1:6" s="80" customFormat="1" ht="15" customHeight="1" x14ac:dyDescent="0.3">
      <c r="A54" s="77"/>
      <c r="B54" s="78"/>
      <c r="C54" s="78"/>
      <c r="D54" s="68"/>
      <c r="E54" s="77"/>
      <c r="F54" s="79"/>
    </row>
    <row r="55" spans="1:6" s="80" customFormat="1" ht="15" customHeight="1" x14ac:dyDescent="0.3">
      <c r="A55" s="77"/>
      <c r="B55" s="78"/>
      <c r="C55" s="78"/>
      <c r="D55" s="68"/>
      <c r="E55" s="77"/>
      <c r="F55" s="79"/>
    </row>
    <row r="56" spans="1:6" s="80" customFormat="1" ht="15" customHeight="1" x14ac:dyDescent="0.3">
      <c r="A56" s="77"/>
      <c r="B56" s="78"/>
      <c r="C56" s="78"/>
      <c r="D56" s="68"/>
      <c r="E56" s="77"/>
      <c r="F56" s="79"/>
    </row>
    <row r="57" spans="1:6" s="80" customFormat="1" ht="15" customHeight="1" x14ac:dyDescent="0.3">
      <c r="A57" s="77"/>
      <c r="B57" s="78"/>
      <c r="C57" s="78"/>
      <c r="D57" s="68"/>
      <c r="E57" s="77"/>
      <c r="F57" s="79"/>
    </row>
    <row r="58" spans="1:6" s="80" customFormat="1" ht="15" customHeight="1" x14ac:dyDescent="0.3">
      <c r="A58" s="77"/>
      <c r="B58" s="78"/>
      <c r="C58" s="78"/>
      <c r="D58" s="68"/>
      <c r="E58" s="77"/>
      <c r="F58" s="79"/>
    </row>
    <row r="59" spans="1:6" s="80" customFormat="1" ht="15" customHeight="1" x14ac:dyDescent="0.3">
      <c r="A59" s="77"/>
      <c r="B59" s="78"/>
      <c r="C59" s="78"/>
      <c r="D59" s="68"/>
      <c r="E59" s="77"/>
      <c r="F59" s="79"/>
    </row>
    <row r="60" spans="1:6" s="80" customFormat="1" ht="15" customHeight="1" x14ac:dyDescent="0.3">
      <c r="A60" s="77"/>
      <c r="B60" s="78"/>
      <c r="C60" s="78"/>
      <c r="D60" s="68"/>
      <c r="E60" s="77"/>
      <c r="F60" s="79"/>
    </row>
    <row r="61" spans="1:6" s="80" customFormat="1" ht="15" customHeight="1" x14ac:dyDescent="0.3">
      <c r="A61" s="77"/>
      <c r="B61" s="78"/>
      <c r="C61" s="78"/>
      <c r="D61" s="68"/>
      <c r="E61" s="77"/>
      <c r="F61" s="79"/>
    </row>
    <row r="62" spans="1:6" s="80" customFormat="1" ht="15" customHeight="1" x14ac:dyDescent="0.3">
      <c r="A62" s="77"/>
      <c r="B62" s="78"/>
      <c r="C62" s="78"/>
      <c r="D62" s="68"/>
      <c r="E62" s="77"/>
      <c r="F62" s="79"/>
    </row>
    <row r="63" spans="1:6" s="80" customFormat="1" ht="15" customHeight="1" x14ac:dyDescent="0.3">
      <c r="A63" s="77"/>
      <c r="B63" s="78"/>
      <c r="C63" s="78"/>
      <c r="D63" s="68"/>
      <c r="E63" s="77"/>
      <c r="F63" s="79"/>
    </row>
    <row r="64" spans="1:6" s="80" customFormat="1" ht="15" customHeight="1" x14ac:dyDescent="0.3">
      <c r="A64" s="77"/>
      <c r="B64" s="78"/>
      <c r="C64" s="78"/>
      <c r="D64" s="68"/>
      <c r="E64" s="77"/>
      <c r="F64" s="79"/>
    </row>
    <row r="65" spans="1:6" s="80" customFormat="1" ht="15" customHeight="1" x14ac:dyDescent="0.3">
      <c r="A65" s="77"/>
      <c r="B65" s="78"/>
      <c r="C65" s="78"/>
      <c r="D65" s="68"/>
      <c r="E65" s="77"/>
      <c r="F65" s="79"/>
    </row>
    <row r="66" spans="1:6" s="80" customFormat="1" ht="15" customHeight="1" x14ac:dyDescent="0.3">
      <c r="A66" s="77"/>
      <c r="B66" s="78"/>
      <c r="C66" s="78"/>
      <c r="D66" s="68"/>
      <c r="E66" s="77"/>
      <c r="F66" s="79"/>
    </row>
    <row r="67" spans="1:6" s="80" customFormat="1" ht="15" customHeight="1" x14ac:dyDescent="0.3">
      <c r="A67" s="77"/>
      <c r="B67" s="78"/>
      <c r="C67" s="78"/>
      <c r="D67" s="68"/>
      <c r="E67" s="77"/>
      <c r="F67" s="79"/>
    </row>
    <row r="68" spans="1:6" s="80" customFormat="1" ht="15" customHeight="1" x14ac:dyDescent="0.3">
      <c r="A68" s="77"/>
      <c r="B68" s="78"/>
      <c r="C68" s="78"/>
      <c r="D68" s="68"/>
      <c r="E68" s="77"/>
      <c r="F68" s="79"/>
    </row>
    <row r="69" spans="1:6" s="80" customFormat="1" ht="15" customHeight="1" x14ac:dyDescent="0.3">
      <c r="A69" s="77"/>
      <c r="B69" s="78"/>
      <c r="C69" s="78"/>
      <c r="D69" s="68"/>
      <c r="E69" s="77"/>
      <c r="F69" s="79"/>
    </row>
    <row r="70" spans="1:6" s="80" customFormat="1" ht="15" customHeight="1" x14ac:dyDescent="0.3">
      <c r="A70" s="77"/>
      <c r="B70" s="78"/>
      <c r="C70" s="78"/>
      <c r="D70" s="68"/>
      <c r="E70" s="77"/>
      <c r="F70" s="79"/>
    </row>
    <row r="71" spans="1:6" s="80" customFormat="1" ht="15" customHeight="1" x14ac:dyDescent="0.3">
      <c r="A71" s="77"/>
      <c r="B71" s="78"/>
      <c r="C71" s="78"/>
      <c r="D71" s="68"/>
      <c r="E71" s="77"/>
      <c r="F71" s="79"/>
    </row>
    <row r="72" spans="1:6" s="80" customFormat="1" ht="15" customHeight="1" x14ac:dyDescent="0.3">
      <c r="A72" s="77"/>
      <c r="B72" s="78"/>
      <c r="C72" s="78"/>
      <c r="D72" s="68"/>
      <c r="E72" s="77"/>
      <c r="F72" s="79"/>
    </row>
    <row r="73" spans="1:6" s="80" customFormat="1" ht="15" customHeight="1" x14ac:dyDescent="0.3">
      <c r="A73" s="77"/>
      <c r="B73" s="78"/>
      <c r="C73" s="78"/>
      <c r="D73" s="68"/>
      <c r="E73" s="77"/>
      <c r="F73" s="79"/>
    </row>
    <row r="74" spans="1:6" s="80" customFormat="1" ht="15" customHeight="1" x14ac:dyDescent="0.3">
      <c r="A74" s="77"/>
      <c r="B74" s="78"/>
      <c r="C74" s="78"/>
      <c r="D74" s="68"/>
      <c r="E74" s="77"/>
      <c r="F74" s="79"/>
    </row>
    <row r="75" spans="1:6" s="80" customFormat="1" ht="15" customHeight="1" x14ac:dyDescent="0.3">
      <c r="A75" s="77"/>
      <c r="B75" s="78"/>
      <c r="C75" s="78"/>
      <c r="D75" s="68"/>
      <c r="E75" s="77"/>
      <c r="F75" s="79"/>
    </row>
    <row r="76" spans="1:6" s="80" customFormat="1" ht="15" customHeight="1" x14ac:dyDescent="0.3">
      <c r="A76" s="77"/>
      <c r="B76" s="78"/>
      <c r="C76" s="78"/>
      <c r="D76" s="68"/>
      <c r="E76" s="77"/>
      <c r="F76" s="79"/>
    </row>
    <row r="77" spans="1:6" s="80" customFormat="1" ht="15" customHeight="1" x14ac:dyDescent="0.3">
      <c r="A77" s="77"/>
      <c r="B77" s="78"/>
      <c r="C77" s="78"/>
      <c r="D77" s="68"/>
      <c r="E77" s="77"/>
      <c r="F77" s="79"/>
    </row>
    <row r="78" spans="1:6" s="80" customFormat="1" ht="15" customHeight="1" x14ac:dyDescent="0.3">
      <c r="A78" s="77"/>
      <c r="B78" s="78"/>
      <c r="C78" s="78"/>
      <c r="D78" s="68"/>
      <c r="E78" s="77"/>
      <c r="F78" s="79"/>
    </row>
    <row r="79" spans="1:6" s="80" customFormat="1" ht="15" customHeight="1" x14ac:dyDescent="0.3">
      <c r="A79" s="77"/>
      <c r="B79" s="78"/>
      <c r="C79" s="78"/>
      <c r="D79" s="68"/>
      <c r="E79" s="77"/>
      <c r="F79" s="79"/>
    </row>
    <row r="80" spans="1:6" s="80" customFormat="1" ht="15" customHeight="1" x14ac:dyDescent="0.3">
      <c r="A80" s="77"/>
      <c r="B80" s="78"/>
      <c r="C80" s="78"/>
      <c r="D80" s="68"/>
      <c r="E80" s="77"/>
      <c r="F80" s="79"/>
    </row>
    <row r="81" spans="1:6" s="80" customFormat="1" ht="15" customHeight="1" x14ac:dyDescent="0.3">
      <c r="A81" s="77"/>
      <c r="B81" s="78"/>
      <c r="C81" s="78"/>
      <c r="D81" s="68"/>
      <c r="E81" s="77"/>
      <c r="F81" s="79"/>
    </row>
    <row r="82" spans="1:6" s="80" customFormat="1" ht="15" customHeight="1" x14ac:dyDescent="0.3">
      <c r="A82" s="77"/>
      <c r="B82" s="78"/>
      <c r="C82" s="78"/>
      <c r="D82" s="68"/>
      <c r="E82" s="77"/>
      <c r="F82" s="79"/>
    </row>
    <row r="83" spans="1:6" s="80" customFormat="1" ht="15" customHeight="1" x14ac:dyDescent="0.3">
      <c r="A83" s="77"/>
      <c r="B83" s="78"/>
      <c r="C83" s="78"/>
      <c r="D83" s="68"/>
      <c r="E83" s="77"/>
      <c r="F83" s="79"/>
    </row>
    <row r="84" spans="1:6" s="80" customFormat="1" ht="15" customHeight="1" x14ac:dyDescent="0.3">
      <c r="A84" s="77"/>
      <c r="B84" s="78"/>
      <c r="C84" s="78"/>
      <c r="D84" s="68"/>
      <c r="E84" s="77"/>
      <c r="F84" s="79"/>
    </row>
    <row r="85" spans="1:6" s="80" customFormat="1" ht="15" customHeight="1" x14ac:dyDescent="0.3">
      <c r="A85" s="77"/>
      <c r="B85" s="78"/>
      <c r="C85" s="78"/>
      <c r="D85" s="68"/>
      <c r="E85" s="77"/>
      <c r="F85" s="79"/>
    </row>
    <row r="86" spans="1:6" s="80" customFormat="1" ht="15" customHeight="1" x14ac:dyDescent="0.3">
      <c r="A86" s="77"/>
      <c r="B86" s="78"/>
      <c r="C86" s="78"/>
      <c r="D86" s="68"/>
      <c r="E86" s="77"/>
      <c r="F86" s="79"/>
    </row>
    <row r="87" spans="1:6" s="80" customFormat="1" ht="15" customHeight="1" x14ac:dyDescent="0.3">
      <c r="A87" s="77"/>
      <c r="B87" s="78"/>
      <c r="C87" s="78"/>
      <c r="D87" s="68"/>
      <c r="E87" s="77"/>
      <c r="F87" s="79"/>
    </row>
    <row r="88" spans="1:6" s="80" customFormat="1" ht="15" customHeight="1" x14ac:dyDescent="0.3">
      <c r="A88" s="77"/>
      <c r="B88" s="78"/>
      <c r="C88" s="78"/>
      <c r="D88" s="68"/>
      <c r="E88" s="77"/>
      <c r="F88" s="79"/>
    </row>
    <row r="89" spans="1:6" s="80" customFormat="1" ht="15" customHeight="1" x14ac:dyDescent="0.3">
      <c r="A89" s="77"/>
      <c r="B89" s="78"/>
      <c r="C89" s="78"/>
      <c r="D89" s="68"/>
      <c r="E89" s="77"/>
      <c r="F89" s="79"/>
    </row>
    <row r="90" spans="1:6" s="80" customFormat="1" ht="15" customHeight="1" x14ac:dyDescent="0.3">
      <c r="A90" s="77"/>
      <c r="B90" s="78"/>
      <c r="C90" s="78"/>
      <c r="D90" s="68"/>
      <c r="E90" s="77"/>
      <c r="F90" s="79"/>
    </row>
    <row r="91" spans="1:6" s="80" customFormat="1" ht="15" customHeight="1" x14ac:dyDescent="0.3">
      <c r="A91" s="77"/>
      <c r="B91" s="78"/>
      <c r="C91" s="78"/>
      <c r="D91" s="68"/>
      <c r="E91" s="77"/>
      <c r="F91" s="79"/>
    </row>
    <row r="92" spans="1:6" s="80" customFormat="1" ht="15" customHeight="1" x14ac:dyDescent="0.3">
      <c r="A92" s="77"/>
      <c r="B92" s="78"/>
      <c r="C92" s="78"/>
      <c r="D92" s="68"/>
      <c r="E92" s="77"/>
      <c r="F92" s="79"/>
    </row>
    <row r="93" spans="1:6" s="80" customFormat="1" ht="15" customHeight="1" x14ac:dyDescent="0.3">
      <c r="A93" s="77"/>
      <c r="B93" s="78"/>
      <c r="C93" s="78"/>
      <c r="D93" s="68"/>
      <c r="E93" s="77"/>
      <c r="F93" s="79"/>
    </row>
    <row r="94" spans="1:6" s="80" customFormat="1" ht="15" customHeight="1" x14ac:dyDescent="0.3">
      <c r="A94" s="77"/>
      <c r="B94" s="78"/>
      <c r="C94" s="78"/>
      <c r="D94" s="68"/>
      <c r="E94" s="77"/>
      <c r="F94" s="79"/>
    </row>
    <row r="95" spans="1:6" s="80" customFormat="1" ht="15" customHeight="1" x14ac:dyDescent="0.3">
      <c r="A95" s="77"/>
      <c r="B95" s="78"/>
      <c r="C95" s="78"/>
      <c r="D95" s="68"/>
      <c r="E95" s="77"/>
      <c r="F95" s="79"/>
    </row>
    <row r="96" spans="1:6" s="80" customFormat="1" ht="15" customHeight="1" x14ac:dyDescent="0.3">
      <c r="A96" s="77"/>
      <c r="B96" s="78"/>
      <c r="C96" s="78"/>
      <c r="D96" s="68"/>
      <c r="E96" s="77"/>
      <c r="F96" s="79"/>
    </row>
    <row r="97" spans="1:6" s="80" customFormat="1" ht="15" customHeight="1" x14ac:dyDescent="0.3">
      <c r="A97" s="77"/>
      <c r="B97" s="78"/>
      <c r="C97" s="78"/>
      <c r="D97" s="68"/>
      <c r="E97" s="77"/>
      <c r="F97" s="79"/>
    </row>
    <row r="98" spans="1:6" s="80" customFormat="1" ht="15" customHeight="1" x14ac:dyDescent="0.3">
      <c r="A98" s="77"/>
      <c r="B98" s="78"/>
      <c r="C98" s="78"/>
      <c r="D98" s="68"/>
      <c r="E98" s="77"/>
      <c r="F98" s="79"/>
    </row>
    <row r="99" spans="1:6" s="80" customFormat="1" ht="15" customHeight="1" x14ac:dyDescent="0.3">
      <c r="A99" s="77"/>
      <c r="B99" s="78"/>
      <c r="C99" s="78"/>
      <c r="D99" s="68"/>
      <c r="E99" s="77"/>
      <c r="F99" s="79"/>
    </row>
    <row r="100" spans="1:6" s="80" customFormat="1" ht="15" customHeight="1" x14ac:dyDescent="0.3">
      <c r="A100" s="77"/>
      <c r="B100" s="78"/>
      <c r="C100" s="78"/>
      <c r="D100" s="68"/>
      <c r="E100" s="77"/>
      <c r="F100" s="79"/>
    </row>
    <row r="101" spans="1:6" s="80" customFormat="1" ht="15" customHeight="1" x14ac:dyDescent="0.3">
      <c r="A101" s="77"/>
      <c r="B101" s="78"/>
      <c r="C101" s="78"/>
      <c r="D101" s="68"/>
      <c r="E101" s="77"/>
      <c r="F101" s="79"/>
    </row>
    <row r="102" spans="1:6" s="80" customFormat="1" ht="15" customHeight="1" x14ac:dyDescent="0.3">
      <c r="A102" s="77"/>
      <c r="B102" s="78"/>
      <c r="C102" s="78"/>
      <c r="D102" s="68"/>
      <c r="E102" s="77"/>
      <c r="F102" s="79"/>
    </row>
    <row r="103" spans="1:6" s="80" customFormat="1" ht="15" customHeight="1" x14ac:dyDescent="0.3">
      <c r="A103" s="77"/>
      <c r="B103" s="78"/>
      <c r="C103" s="78"/>
      <c r="D103" s="68"/>
      <c r="E103" s="77"/>
      <c r="F103" s="79"/>
    </row>
    <row r="104" spans="1:6" s="80" customFormat="1" ht="15" customHeight="1" x14ac:dyDescent="0.3">
      <c r="A104" s="77"/>
      <c r="B104" s="78"/>
      <c r="C104" s="78"/>
      <c r="D104" s="68"/>
      <c r="E104" s="77"/>
      <c r="F104" s="79"/>
    </row>
    <row r="105" spans="1:6" s="80" customFormat="1" ht="15" customHeight="1" x14ac:dyDescent="0.3">
      <c r="A105" s="77"/>
      <c r="B105" s="78"/>
      <c r="C105" s="78"/>
      <c r="D105" s="68"/>
      <c r="E105" s="77"/>
      <c r="F105" s="79"/>
    </row>
    <row r="106" spans="1:6" s="80" customFormat="1" ht="15" customHeight="1" x14ac:dyDescent="0.3">
      <c r="A106" s="77"/>
      <c r="B106" s="78"/>
      <c r="C106" s="78"/>
      <c r="D106" s="68"/>
      <c r="E106" s="77"/>
      <c r="F106" s="79"/>
    </row>
    <row r="107" spans="1:6" s="80" customFormat="1" ht="15" customHeight="1" x14ac:dyDescent="0.3">
      <c r="A107" s="77"/>
      <c r="B107" s="78"/>
      <c r="C107" s="78"/>
      <c r="D107" s="68"/>
      <c r="E107" s="77"/>
      <c r="F107" s="79"/>
    </row>
    <row r="108" spans="1:6" s="80" customFormat="1" ht="15" customHeight="1" x14ac:dyDescent="0.3">
      <c r="A108" s="77"/>
      <c r="B108" s="78"/>
      <c r="C108" s="78"/>
      <c r="D108" s="68"/>
      <c r="E108" s="77"/>
      <c r="F108" s="79"/>
    </row>
    <row r="109" spans="1:6" s="80" customFormat="1" ht="15" customHeight="1" x14ac:dyDescent="0.3">
      <c r="A109" s="77"/>
      <c r="B109" s="78"/>
      <c r="C109" s="78"/>
      <c r="D109" s="68"/>
      <c r="E109" s="77"/>
      <c r="F109" s="79"/>
    </row>
    <row r="110" spans="1:6" s="80" customFormat="1" ht="15" customHeight="1" x14ac:dyDescent="0.3">
      <c r="A110" s="77"/>
      <c r="B110" s="78"/>
      <c r="C110" s="78"/>
      <c r="D110" s="68"/>
      <c r="E110" s="77"/>
      <c r="F110" s="79"/>
    </row>
    <row r="111" spans="1:6" s="80" customFormat="1" ht="15" customHeight="1" x14ac:dyDescent="0.3">
      <c r="A111" s="77"/>
      <c r="B111" s="78"/>
      <c r="C111" s="78"/>
      <c r="D111" s="68"/>
      <c r="E111" s="77"/>
      <c r="F111" s="79"/>
    </row>
    <row r="112" spans="1:6" s="80" customFormat="1" ht="15" customHeight="1" x14ac:dyDescent="0.3">
      <c r="A112" s="77"/>
      <c r="B112" s="78"/>
      <c r="C112" s="78"/>
      <c r="D112" s="68"/>
      <c r="E112" s="77"/>
      <c r="F112" s="79"/>
    </row>
    <row r="113" spans="1:6" s="80" customFormat="1" ht="15" customHeight="1" x14ac:dyDescent="0.3">
      <c r="A113" s="77"/>
      <c r="B113" s="78"/>
      <c r="C113" s="78"/>
      <c r="D113" s="68"/>
      <c r="E113" s="77"/>
      <c r="F113" s="79"/>
    </row>
    <row r="114" spans="1:6" s="80" customFormat="1" ht="15" customHeight="1" x14ac:dyDescent="0.3">
      <c r="A114" s="77"/>
      <c r="B114" s="78"/>
      <c r="C114" s="78"/>
      <c r="D114" s="68"/>
      <c r="E114" s="77"/>
      <c r="F114" s="79"/>
    </row>
    <row r="115" spans="1:6" s="80" customFormat="1" ht="15" customHeight="1" x14ac:dyDescent="0.3">
      <c r="A115" s="77"/>
      <c r="B115" s="78"/>
      <c r="C115" s="78"/>
      <c r="D115" s="68"/>
      <c r="E115" s="77"/>
      <c r="F115" s="79"/>
    </row>
    <row r="116" spans="1:6" s="80" customFormat="1" ht="15" customHeight="1" x14ac:dyDescent="0.3">
      <c r="A116" s="77"/>
      <c r="B116" s="78"/>
      <c r="C116" s="78"/>
      <c r="D116" s="68"/>
      <c r="E116" s="77"/>
      <c r="F116" s="79"/>
    </row>
    <row r="117" spans="1:6" s="80" customFormat="1" ht="15" customHeight="1" x14ac:dyDescent="0.3">
      <c r="A117" s="77"/>
      <c r="B117" s="78"/>
      <c r="C117" s="78"/>
      <c r="D117" s="68"/>
      <c r="E117" s="77"/>
      <c r="F117" s="79"/>
    </row>
    <row r="118" spans="1:6" s="80" customFormat="1" ht="15" customHeight="1" x14ac:dyDescent="0.3">
      <c r="A118" s="77"/>
      <c r="B118" s="78"/>
      <c r="C118" s="78"/>
      <c r="D118" s="68"/>
      <c r="E118" s="77"/>
      <c r="F118" s="79"/>
    </row>
    <row r="119" spans="1:6" s="80" customFormat="1" ht="15" customHeight="1" x14ac:dyDescent="0.3">
      <c r="A119" s="77"/>
      <c r="B119" s="78"/>
      <c r="C119" s="78"/>
      <c r="D119" s="68"/>
      <c r="E119" s="77"/>
      <c r="F119" s="79"/>
    </row>
    <row r="120" spans="1:6" s="80" customFormat="1" ht="15" customHeight="1" x14ac:dyDescent="0.3">
      <c r="A120" s="77"/>
      <c r="B120" s="78"/>
      <c r="C120" s="78"/>
      <c r="D120" s="68"/>
      <c r="E120" s="77"/>
      <c r="F120" s="79"/>
    </row>
    <row r="121" spans="1:6" s="80" customFormat="1" ht="15" customHeight="1" x14ac:dyDescent="0.3">
      <c r="A121" s="77"/>
      <c r="B121" s="78"/>
      <c r="C121" s="78"/>
      <c r="D121" s="68"/>
      <c r="E121" s="77"/>
      <c r="F121" s="79"/>
    </row>
    <row r="122" spans="1:6" s="80" customFormat="1" ht="15" customHeight="1" x14ac:dyDescent="0.3">
      <c r="A122" s="77"/>
      <c r="B122" s="78"/>
      <c r="C122" s="78"/>
      <c r="D122" s="68"/>
      <c r="E122" s="77"/>
      <c r="F122" s="79"/>
    </row>
    <row r="123" spans="1:6" s="80" customFormat="1" ht="15" customHeight="1" x14ac:dyDescent="0.3">
      <c r="A123" s="77"/>
      <c r="B123" s="78"/>
      <c r="C123" s="78"/>
      <c r="D123" s="68"/>
      <c r="E123" s="77"/>
      <c r="F123" s="79"/>
    </row>
    <row r="124" spans="1:6" s="80" customFormat="1" ht="15" customHeight="1" x14ac:dyDescent="0.3">
      <c r="A124" s="77"/>
      <c r="B124" s="78"/>
      <c r="C124" s="78"/>
      <c r="D124" s="68"/>
      <c r="E124" s="77"/>
      <c r="F124" s="79"/>
    </row>
    <row r="125" spans="1:6" s="80" customFormat="1" ht="15" customHeight="1" x14ac:dyDescent="0.3">
      <c r="A125" s="77"/>
      <c r="B125" s="78"/>
      <c r="C125" s="78"/>
      <c r="D125" s="68"/>
      <c r="E125" s="77"/>
      <c r="F125" s="79"/>
    </row>
    <row r="126" spans="1:6" s="80" customFormat="1" ht="15" customHeight="1" x14ac:dyDescent="0.3">
      <c r="A126" s="77"/>
      <c r="B126" s="78"/>
      <c r="C126" s="78"/>
      <c r="D126" s="68"/>
      <c r="E126" s="77"/>
      <c r="F126" s="79"/>
    </row>
    <row r="127" spans="1:6" s="80" customFormat="1" ht="15" customHeight="1" x14ac:dyDescent="0.3">
      <c r="A127" s="77"/>
      <c r="B127" s="78"/>
      <c r="C127" s="78"/>
      <c r="D127" s="68"/>
      <c r="E127" s="77"/>
      <c r="F127" s="79"/>
    </row>
    <row r="128" spans="1:6" s="80" customFormat="1" ht="15" customHeight="1" x14ac:dyDescent="0.3">
      <c r="A128" s="77"/>
      <c r="B128" s="78"/>
      <c r="C128" s="78"/>
      <c r="D128" s="68"/>
      <c r="E128" s="77"/>
      <c r="F128" s="79"/>
    </row>
    <row r="129" spans="1:6" s="80" customFormat="1" ht="15" customHeight="1" x14ac:dyDescent="0.3">
      <c r="A129" s="77"/>
      <c r="B129" s="78"/>
      <c r="C129" s="78"/>
      <c r="D129" s="68"/>
      <c r="E129" s="77"/>
      <c r="F129" s="79"/>
    </row>
    <row r="130" spans="1:6" s="80" customFormat="1" ht="15" customHeight="1" x14ac:dyDescent="0.3">
      <c r="A130" s="77"/>
      <c r="B130" s="78"/>
      <c r="C130" s="78"/>
      <c r="D130" s="68"/>
      <c r="E130" s="77"/>
      <c r="F130" s="79"/>
    </row>
    <row r="131" spans="1:6" s="80" customFormat="1" ht="15" customHeight="1" x14ac:dyDescent="0.3">
      <c r="A131" s="77"/>
      <c r="B131" s="78"/>
      <c r="C131" s="78"/>
      <c r="D131" s="68"/>
      <c r="E131" s="77"/>
      <c r="F131" s="79"/>
    </row>
    <row r="132" spans="1:6" s="80" customFormat="1" ht="15" customHeight="1" x14ac:dyDescent="0.3">
      <c r="A132" s="77"/>
      <c r="B132" s="78"/>
      <c r="C132" s="78"/>
      <c r="D132" s="68"/>
      <c r="E132" s="77"/>
      <c r="F132" s="79"/>
    </row>
    <row r="133" spans="1:6" s="80" customFormat="1" ht="15" customHeight="1" x14ac:dyDescent="0.3">
      <c r="A133" s="77"/>
      <c r="B133" s="78"/>
      <c r="C133" s="78"/>
      <c r="D133" s="68"/>
      <c r="E133" s="77"/>
      <c r="F133" s="79"/>
    </row>
    <row r="134" spans="1:6" s="80" customFormat="1" ht="15" customHeight="1" x14ac:dyDescent="0.3">
      <c r="A134" s="77"/>
      <c r="B134" s="78"/>
      <c r="C134" s="78"/>
      <c r="D134" s="68"/>
      <c r="E134" s="77"/>
      <c r="F134" s="79"/>
    </row>
    <row r="135" spans="1:6" s="80" customFormat="1" ht="15" customHeight="1" x14ac:dyDescent="0.3">
      <c r="A135" s="77"/>
      <c r="B135" s="78"/>
      <c r="C135" s="78"/>
      <c r="D135" s="68"/>
      <c r="E135" s="77"/>
      <c r="F135" s="79"/>
    </row>
    <row r="136" spans="1:6" s="80" customFormat="1" ht="15" customHeight="1" x14ac:dyDescent="0.3">
      <c r="A136" s="77"/>
      <c r="B136" s="78"/>
      <c r="C136" s="78"/>
      <c r="D136" s="68"/>
      <c r="E136" s="77"/>
      <c r="F136" s="79"/>
    </row>
    <row r="137" spans="1:6" s="80" customFormat="1" ht="15" customHeight="1" x14ac:dyDescent="0.3">
      <c r="A137" s="77"/>
      <c r="B137" s="78"/>
      <c r="C137" s="78"/>
      <c r="D137" s="68"/>
      <c r="E137" s="77"/>
      <c r="F137" s="79"/>
    </row>
    <row r="138" spans="1:6" s="80" customFormat="1" ht="15" customHeight="1" x14ac:dyDescent="0.3">
      <c r="A138" s="77"/>
      <c r="B138" s="78"/>
      <c r="C138" s="78"/>
      <c r="D138" s="68"/>
      <c r="E138" s="77"/>
      <c r="F138" s="79"/>
    </row>
    <row r="139" spans="1:6" s="80" customFormat="1" ht="15" customHeight="1" x14ac:dyDescent="0.3">
      <c r="A139" s="77"/>
      <c r="B139" s="78"/>
      <c r="C139" s="78"/>
      <c r="D139" s="68"/>
      <c r="E139" s="77"/>
      <c r="F139" s="79"/>
    </row>
  </sheetData>
  <sheetProtection algorithmName="SHA-512" hashValue="8WmhSx6o9vF4oY4dbBv//Ut3l62QhzxRafTdQzXBqf1vFuB7ZArV+1m6gmU1hY62Sn93d5//ikMpEQJ4HQMIHw==" saltValue="iHv4G60FpKXSmwI+jJWK9Q==" spinCount="100000" sheet="1" objects="1" scenarios="1" selectLockedCells="1"/>
  <protectedRanges>
    <protectedRange sqref="G1:H2 A1:F4" name="Anlage_2_1"/>
    <protectedRange sqref="A14:A18" name="Anlage_1_1_1_1"/>
  </protectedRanges>
  <sortState ref="A5:E14">
    <sortCondition ref="C5:C14"/>
  </sortState>
  <mergeCells count="1">
    <mergeCell ref="A1:E3"/>
  </mergeCells>
  <dataValidations count="3">
    <dataValidation type="list" showInputMessage="1" showErrorMessage="1" sqref="D14:D18">
      <formula1>"',Prüfung,Teilprüfung,Studienleistung,Test"</formula1>
    </dataValidation>
    <dataValidation type="whole" errorStyle="information" allowBlank="1" showInputMessage="1" showErrorMessage="1" sqref="E5 E14:E18">
      <formula1>0</formula1>
      <formula2>100</formula2>
    </dataValidation>
    <dataValidation type="list" showInputMessage="1" showErrorMessage="1" sqref="E11">
      <formula1>"1,5"</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zoomScaleNormal="100" workbookViewId="0">
      <selection activeCell="C13" sqref="C13"/>
    </sheetView>
  </sheetViews>
  <sheetFormatPr baseColWidth="10" defaultRowHeight="15.6" x14ac:dyDescent="0.3"/>
  <cols>
    <col min="1" max="1" width="6.59765625" style="46" customWidth="1"/>
    <col min="2" max="2" width="13.59765625" style="45" customWidth="1"/>
    <col min="3" max="3" width="60.59765625" style="45" customWidth="1"/>
    <col min="4" max="4" width="13.59765625" style="29" customWidth="1"/>
    <col min="5" max="5" width="6.59765625" style="46" customWidth="1"/>
    <col min="6" max="6" width="10" style="42" customWidth="1"/>
    <col min="7" max="7" width="14.59765625" bestFit="1" customWidth="1"/>
  </cols>
  <sheetData>
    <row r="1" spans="1:8" ht="15" customHeight="1" x14ac:dyDescent="0.3">
      <c r="A1" s="225" t="s">
        <v>89</v>
      </c>
      <c r="B1" s="225"/>
      <c r="C1" s="225"/>
      <c r="D1" s="225"/>
      <c r="E1" s="225"/>
      <c r="F1" s="43"/>
      <c r="G1" s="47" t="s">
        <v>52</v>
      </c>
      <c r="H1" s="48" t="s">
        <v>79</v>
      </c>
    </row>
    <row r="2" spans="1:8" ht="15" customHeight="1" x14ac:dyDescent="0.3">
      <c r="A2" s="225"/>
      <c r="B2" s="225"/>
      <c r="C2" s="225"/>
      <c r="D2" s="225"/>
      <c r="E2" s="225"/>
      <c r="F2" s="43"/>
      <c r="G2" s="53" t="s">
        <v>16</v>
      </c>
      <c r="H2" s="54">
        <v>4</v>
      </c>
    </row>
    <row r="3" spans="1:8" ht="15" customHeight="1" x14ac:dyDescent="0.3">
      <c r="A3" s="226"/>
      <c r="B3" s="226"/>
      <c r="C3" s="226"/>
      <c r="D3" s="226"/>
      <c r="E3" s="226"/>
      <c r="F3" s="44"/>
      <c r="G3" s="49"/>
      <c r="H3" s="49"/>
    </row>
    <row r="4" spans="1:8" s="96" customFormat="1" ht="15" customHeight="1" x14ac:dyDescent="0.3">
      <c r="A4" s="86" t="s">
        <v>0</v>
      </c>
      <c r="B4" s="94" t="s">
        <v>53</v>
      </c>
      <c r="C4" s="94" t="s">
        <v>54</v>
      </c>
      <c r="D4" s="86" t="s">
        <v>55</v>
      </c>
      <c r="E4" s="86" t="s">
        <v>56</v>
      </c>
      <c r="F4" s="95"/>
    </row>
    <row r="5" spans="1:8" s="99" customFormat="1" ht="15" customHeight="1" x14ac:dyDescent="0.3">
      <c r="A5" s="122">
        <v>1</v>
      </c>
      <c r="B5" s="123" t="s">
        <v>92</v>
      </c>
      <c r="C5" s="124" t="s">
        <v>93</v>
      </c>
      <c r="D5" s="125" t="s">
        <v>54</v>
      </c>
      <c r="E5" s="122">
        <v>4</v>
      </c>
      <c r="F5" s="98"/>
    </row>
    <row r="6" spans="1:8" s="99" customFormat="1" ht="15" customHeight="1" x14ac:dyDescent="0.3">
      <c r="A6" s="122">
        <v>2</v>
      </c>
      <c r="B6" s="123" t="s">
        <v>94</v>
      </c>
      <c r="C6" s="124" t="s">
        <v>95</v>
      </c>
      <c r="D6" s="125" t="s">
        <v>54</v>
      </c>
      <c r="E6" s="122">
        <v>5</v>
      </c>
      <c r="F6" s="98"/>
    </row>
    <row r="7" spans="1:8" s="99" customFormat="1" ht="15" customHeight="1" x14ac:dyDescent="0.3">
      <c r="A7" s="122">
        <v>3</v>
      </c>
      <c r="B7" s="123" t="s">
        <v>96</v>
      </c>
      <c r="C7" s="124" t="s">
        <v>97</v>
      </c>
      <c r="D7" s="125" t="s">
        <v>54</v>
      </c>
      <c r="E7" s="122">
        <v>3</v>
      </c>
      <c r="F7" s="98"/>
    </row>
    <row r="8" spans="1:8" s="99" customFormat="1" ht="15" customHeight="1" x14ac:dyDescent="0.3">
      <c r="A8" s="122">
        <v>4</v>
      </c>
      <c r="B8" s="123" t="s">
        <v>98</v>
      </c>
      <c r="C8" s="124" t="s">
        <v>99</v>
      </c>
      <c r="D8" s="125" t="s">
        <v>67</v>
      </c>
      <c r="E8" s="126">
        <v>2</v>
      </c>
      <c r="F8" s="98"/>
    </row>
    <row r="9" spans="1:8" s="99" customFormat="1" ht="15" customHeight="1" x14ac:dyDescent="0.3">
      <c r="A9" s="122">
        <v>5</v>
      </c>
      <c r="B9" s="123" t="s">
        <v>100</v>
      </c>
      <c r="C9" s="124" t="s">
        <v>101</v>
      </c>
      <c r="D9" s="125" t="s">
        <v>67</v>
      </c>
      <c r="E9" s="126">
        <v>2</v>
      </c>
      <c r="F9" s="98"/>
    </row>
    <row r="10" spans="1:8" s="102" customFormat="1" ht="15" customHeight="1" x14ac:dyDescent="0.3">
      <c r="A10" s="122">
        <v>6</v>
      </c>
      <c r="B10" s="123" t="s">
        <v>102</v>
      </c>
      <c r="C10" s="124" t="s">
        <v>103</v>
      </c>
      <c r="D10" s="125" t="s">
        <v>54</v>
      </c>
      <c r="E10" s="126">
        <v>1</v>
      </c>
      <c r="F10" s="100"/>
      <c r="G10" s="101"/>
      <c r="H10" s="100"/>
    </row>
    <row r="11" spans="1:8" s="115" customFormat="1" ht="13.8" x14ac:dyDescent="0.3">
      <c r="A11" s="122">
        <v>7</v>
      </c>
      <c r="B11" s="123" t="s">
        <v>104</v>
      </c>
      <c r="C11" s="124" t="s">
        <v>105</v>
      </c>
      <c r="D11" s="125" t="s">
        <v>106</v>
      </c>
      <c r="E11" s="122">
        <v>2</v>
      </c>
    </row>
    <row r="12" spans="1:8" s="115" customFormat="1" ht="13.8" x14ac:dyDescent="0.3">
      <c r="A12" s="122">
        <v>8</v>
      </c>
      <c r="B12" s="124" t="s">
        <v>107</v>
      </c>
      <c r="C12" s="125" t="s">
        <v>108</v>
      </c>
      <c r="D12" s="125" t="s">
        <v>54</v>
      </c>
      <c r="E12" s="122">
        <v>20</v>
      </c>
    </row>
    <row r="13" spans="1:8" s="115" customFormat="1" ht="13.8" x14ac:dyDescent="0.3">
      <c r="A13" s="127">
        <v>101</v>
      </c>
      <c r="B13" s="116" t="s">
        <v>26</v>
      </c>
      <c r="C13" s="116" t="s">
        <v>26</v>
      </c>
      <c r="D13" s="116" t="s">
        <v>26</v>
      </c>
      <c r="E13" s="117" t="s">
        <v>26</v>
      </c>
    </row>
    <row r="14" spans="1:8" s="115" customFormat="1" ht="13.8" x14ac:dyDescent="0.3">
      <c r="A14" s="127">
        <v>102</v>
      </c>
      <c r="B14" s="116" t="s">
        <v>26</v>
      </c>
      <c r="C14" s="116" t="s">
        <v>26</v>
      </c>
      <c r="D14" s="116" t="s">
        <v>26</v>
      </c>
      <c r="E14" s="117" t="s">
        <v>26</v>
      </c>
    </row>
    <row r="15" spans="1:8" s="115" customFormat="1" ht="13.8" x14ac:dyDescent="0.3">
      <c r="A15" s="127">
        <v>103</v>
      </c>
      <c r="B15" s="116" t="s">
        <v>26</v>
      </c>
      <c r="C15" s="116" t="s">
        <v>26</v>
      </c>
      <c r="D15" s="116" t="s">
        <v>26</v>
      </c>
      <c r="E15" s="117" t="s">
        <v>26</v>
      </c>
    </row>
    <row r="16" spans="1:8" s="80" customFormat="1" ht="15" customHeight="1" x14ac:dyDescent="0.3">
      <c r="A16" s="127">
        <v>104</v>
      </c>
      <c r="B16" s="116" t="s">
        <v>26</v>
      </c>
      <c r="C16" s="116" t="s">
        <v>26</v>
      </c>
      <c r="D16" s="116" t="s">
        <v>26</v>
      </c>
      <c r="E16" s="117" t="s">
        <v>26</v>
      </c>
      <c r="F16" s="87"/>
      <c r="G16" s="88"/>
      <c r="H16" s="87"/>
    </row>
    <row r="17" spans="1:8" s="80" customFormat="1" ht="15" customHeight="1" x14ac:dyDescent="0.3">
      <c r="A17" s="127">
        <v>105</v>
      </c>
      <c r="B17" s="116" t="s">
        <v>26</v>
      </c>
      <c r="C17" s="116" t="s">
        <v>26</v>
      </c>
      <c r="D17" s="116" t="s">
        <v>26</v>
      </c>
      <c r="E17" s="117" t="s">
        <v>26</v>
      </c>
      <c r="F17" s="89"/>
      <c r="G17" s="88"/>
      <c r="H17" s="87"/>
    </row>
    <row r="18" spans="1:8" s="80" customFormat="1" ht="15" customHeight="1" x14ac:dyDescent="0.3">
      <c r="A18" s="72"/>
      <c r="B18" s="75"/>
      <c r="C18" s="75"/>
      <c r="D18" s="75"/>
      <c r="E18" s="75"/>
      <c r="F18" s="89"/>
      <c r="G18" s="88"/>
      <c r="H18" s="87"/>
    </row>
    <row r="19" spans="1:8" s="80" customFormat="1" ht="15" customHeight="1" x14ac:dyDescent="0.3">
      <c r="A19" s="72"/>
      <c r="B19" s="73"/>
      <c r="C19" s="73"/>
      <c r="D19" s="73"/>
      <c r="E19" s="72"/>
      <c r="F19" s="90"/>
      <c r="G19" s="88"/>
      <c r="H19" s="87"/>
    </row>
    <row r="20" spans="1:8" s="80" customFormat="1" ht="15" customHeight="1" x14ac:dyDescent="0.3">
      <c r="A20" s="82"/>
      <c r="B20" s="83"/>
      <c r="C20" s="83"/>
      <c r="D20" s="84"/>
      <c r="E20" s="82"/>
      <c r="F20" s="79"/>
    </row>
    <row r="21" spans="1:8" s="80" customFormat="1" ht="15" customHeight="1" x14ac:dyDescent="0.3">
      <c r="A21" s="82"/>
      <c r="B21" s="83"/>
      <c r="C21" s="83"/>
      <c r="D21" s="84"/>
      <c r="E21" s="82"/>
      <c r="F21" s="79"/>
    </row>
    <row r="22" spans="1:8" s="80" customFormat="1" ht="15" customHeight="1" x14ac:dyDescent="0.3">
      <c r="A22" s="82"/>
      <c r="B22" s="83"/>
      <c r="C22" s="83"/>
      <c r="D22" s="84"/>
      <c r="E22" s="82"/>
      <c r="F22" s="79"/>
    </row>
    <row r="23" spans="1:8" s="80" customFormat="1" ht="15" customHeight="1" x14ac:dyDescent="0.3">
      <c r="A23" s="82"/>
      <c r="B23" s="83"/>
      <c r="C23" s="83"/>
      <c r="D23" s="84"/>
      <c r="E23" s="82"/>
      <c r="F23" s="79"/>
    </row>
    <row r="24" spans="1:8" s="80" customFormat="1" ht="15" customHeight="1" x14ac:dyDescent="0.3">
      <c r="A24" s="82"/>
      <c r="B24" s="83"/>
      <c r="C24" s="83"/>
      <c r="D24" s="84"/>
      <c r="E24" s="82"/>
      <c r="F24" s="79"/>
    </row>
    <row r="25" spans="1:8" s="80" customFormat="1" ht="15" customHeight="1" x14ac:dyDescent="0.3">
      <c r="A25" s="82"/>
      <c r="B25" s="83"/>
      <c r="C25" s="83"/>
      <c r="D25" s="84"/>
      <c r="E25" s="82"/>
      <c r="F25" s="79"/>
    </row>
    <row r="26" spans="1:8" s="80" customFormat="1" ht="15" customHeight="1" x14ac:dyDescent="0.3">
      <c r="A26" s="82"/>
      <c r="B26" s="83"/>
      <c r="C26" s="83"/>
      <c r="D26" s="84"/>
      <c r="E26" s="82"/>
      <c r="F26" s="79"/>
    </row>
    <row r="27" spans="1:8" s="80" customFormat="1" ht="15" customHeight="1" x14ac:dyDescent="0.3">
      <c r="A27" s="82"/>
      <c r="B27" s="83"/>
      <c r="C27" s="83"/>
      <c r="D27" s="84"/>
      <c r="E27" s="82"/>
      <c r="F27" s="79"/>
    </row>
    <row r="28" spans="1:8" s="80" customFormat="1" ht="15" customHeight="1" x14ac:dyDescent="0.3">
      <c r="A28" s="82"/>
      <c r="B28" s="83"/>
      <c r="C28" s="83"/>
      <c r="D28" s="84"/>
      <c r="E28" s="82"/>
      <c r="F28" s="79"/>
    </row>
    <row r="29" spans="1:8" s="80" customFormat="1" ht="15" customHeight="1" x14ac:dyDescent="0.3">
      <c r="A29" s="82"/>
      <c r="B29" s="83"/>
      <c r="C29" s="83"/>
      <c r="D29" s="84"/>
      <c r="E29" s="82"/>
      <c r="F29" s="79"/>
    </row>
    <row r="30" spans="1:8" s="80" customFormat="1" ht="15" customHeight="1" x14ac:dyDescent="0.3">
      <c r="A30" s="82"/>
      <c r="B30" s="83"/>
      <c r="C30" s="83"/>
      <c r="D30" s="84"/>
      <c r="E30" s="82"/>
      <c r="F30" s="79"/>
    </row>
    <row r="31" spans="1:8" s="80" customFormat="1" ht="15" customHeight="1" x14ac:dyDescent="0.3">
      <c r="A31" s="77"/>
      <c r="B31" s="78"/>
      <c r="C31" s="78"/>
      <c r="D31" s="68"/>
      <c r="E31" s="77"/>
      <c r="F31" s="79"/>
    </row>
    <row r="32" spans="1:8" s="80" customFormat="1" ht="15" customHeight="1" x14ac:dyDescent="0.3">
      <c r="A32" s="77"/>
      <c r="B32" s="78"/>
      <c r="C32" s="78"/>
      <c r="D32" s="68"/>
      <c r="E32" s="77"/>
      <c r="F32" s="79"/>
    </row>
    <row r="33" spans="1:6" s="80" customFormat="1" ht="15" customHeight="1" x14ac:dyDescent="0.3">
      <c r="A33" s="77"/>
      <c r="B33" s="78"/>
      <c r="C33" s="78"/>
      <c r="D33" s="68"/>
      <c r="E33" s="77"/>
      <c r="F33" s="79"/>
    </row>
    <row r="34" spans="1:6" s="80" customFormat="1" ht="15" customHeight="1" x14ac:dyDescent="0.3">
      <c r="A34" s="77"/>
      <c r="B34" s="78"/>
      <c r="C34" s="78"/>
      <c r="D34" s="68"/>
      <c r="E34" s="77"/>
      <c r="F34" s="79"/>
    </row>
    <row r="35" spans="1:6" s="80" customFormat="1" ht="15" customHeight="1" x14ac:dyDescent="0.3">
      <c r="A35" s="77"/>
      <c r="B35" s="78"/>
      <c r="C35" s="78"/>
      <c r="D35" s="68"/>
      <c r="E35" s="77"/>
      <c r="F35" s="79"/>
    </row>
    <row r="36" spans="1:6" s="80" customFormat="1" ht="15" customHeight="1" x14ac:dyDescent="0.3">
      <c r="A36" s="77"/>
      <c r="B36" s="78"/>
      <c r="C36" s="78"/>
      <c r="D36" s="68"/>
      <c r="E36" s="77"/>
      <c r="F36" s="79"/>
    </row>
    <row r="37" spans="1:6" s="80" customFormat="1" ht="15" customHeight="1" x14ac:dyDescent="0.3">
      <c r="A37" s="77"/>
      <c r="B37" s="78"/>
      <c r="C37" s="78"/>
      <c r="D37" s="68"/>
      <c r="E37" s="77"/>
      <c r="F37" s="79"/>
    </row>
    <row r="38" spans="1:6" s="80" customFormat="1" ht="15" customHeight="1" x14ac:dyDescent="0.3">
      <c r="A38" s="77"/>
      <c r="B38" s="78"/>
      <c r="C38" s="78"/>
      <c r="D38" s="68"/>
      <c r="E38" s="77"/>
      <c r="F38" s="79"/>
    </row>
    <row r="39" spans="1:6" s="80" customFormat="1" ht="15" customHeight="1" x14ac:dyDescent="0.3">
      <c r="A39" s="77"/>
      <c r="B39" s="78"/>
      <c r="C39" s="78"/>
      <c r="D39" s="68"/>
      <c r="E39" s="77"/>
      <c r="F39" s="79"/>
    </row>
    <row r="40" spans="1:6" s="80" customFormat="1" ht="15" customHeight="1" x14ac:dyDescent="0.3">
      <c r="A40" s="77"/>
      <c r="B40" s="78"/>
      <c r="C40" s="78"/>
      <c r="D40" s="68"/>
      <c r="E40" s="77"/>
      <c r="F40" s="79"/>
    </row>
    <row r="41" spans="1:6" s="80" customFormat="1" ht="15" customHeight="1" x14ac:dyDescent="0.3">
      <c r="A41" s="77"/>
      <c r="B41" s="78"/>
      <c r="C41" s="78"/>
      <c r="D41" s="68"/>
      <c r="E41" s="77"/>
      <c r="F41" s="79"/>
    </row>
    <row r="42" spans="1:6" s="80" customFormat="1" ht="15" customHeight="1" x14ac:dyDescent="0.3">
      <c r="A42" s="77"/>
      <c r="B42" s="78"/>
      <c r="C42" s="78"/>
      <c r="D42" s="68"/>
      <c r="E42" s="77"/>
      <c r="F42" s="79"/>
    </row>
    <row r="43" spans="1:6" s="80" customFormat="1" ht="15" customHeight="1" x14ac:dyDescent="0.3">
      <c r="A43" s="77"/>
      <c r="B43" s="78"/>
      <c r="C43" s="78"/>
      <c r="D43" s="68"/>
      <c r="E43" s="77"/>
      <c r="F43" s="79"/>
    </row>
    <row r="44" spans="1:6" s="80" customFormat="1" ht="15" customHeight="1" x14ac:dyDescent="0.3">
      <c r="A44" s="77"/>
      <c r="B44" s="78"/>
      <c r="C44" s="78"/>
      <c r="D44" s="68"/>
      <c r="E44" s="77"/>
      <c r="F44" s="79"/>
    </row>
    <row r="45" spans="1:6" s="80" customFormat="1" ht="15" customHeight="1" x14ac:dyDescent="0.3">
      <c r="A45" s="77"/>
      <c r="B45" s="78"/>
      <c r="C45" s="78"/>
      <c r="D45" s="68"/>
      <c r="E45" s="77"/>
      <c r="F45" s="79"/>
    </row>
    <row r="46" spans="1:6" s="80" customFormat="1" ht="15" customHeight="1" x14ac:dyDescent="0.3">
      <c r="A46" s="77"/>
      <c r="B46" s="78"/>
      <c r="C46" s="78"/>
      <c r="D46" s="68"/>
      <c r="E46" s="77"/>
      <c r="F46" s="79"/>
    </row>
    <row r="47" spans="1:6" s="80" customFormat="1" ht="15" customHeight="1" x14ac:dyDescent="0.3">
      <c r="A47" s="77"/>
      <c r="B47" s="78"/>
      <c r="C47" s="78"/>
      <c r="D47" s="68"/>
      <c r="E47" s="77"/>
      <c r="F47" s="79"/>
    </row>
    <row r="48" spans="1:6" s="80" customFormat="1" ht="15" customHeight="1" x14ac:dyDescent="0.3">
      <c r="A48" s="77"/>
      <c r="B48" s="78"/>
      <c r="C48" s="78"/>
      <c r="D48" s="68"/>
      <c r="E48" s="77"/>
      <c r="F48" s="79"/>
    </row>
    <row r="49" spans="1:6" s="80" customFormat="1" ht="15" customHeight="1" x14ac:dyDescent="0.3">
      <c r="A49" s="77"/>
      <c r="B49" s="78"/>
      <c r="C49" s="78"/>
      <c r="D49" s="68"/>
      <c r="E49" s="77"/>
      <c r="F49" s="79"/>
    </row>
    <row r="50" spans="1:6" s="80" customFormat="1" ht="15" customHeight="1" x14ac:dyDescent="0.3">
      <c r="A50" s="77"/>
      <c r="B50" s="78"/>
      <c r="C50" s="78"/>
      <c r="D50" s="68"/>
      <c r="E50" s="77"/>
      <c r="F50" s="79"/>
    </row>
    <row r="51" spans="1:6" s="80" customFormat="1" ht="15" customHeight="1" x14ac:dyDescent="0.3">
      <c r="A51" s="77"/>
      <c r="B51" s="78"/>
      <c r="C51" s="78"/>
      <c r="D51" s="68"/>
      <c r="E51" s="77"/>
      <c r="F51" s="79"/>
    </row>
    <row r="52" spans="1:6" s="80" customFormat="1" ht="15" customHeight="1" x14ac:dyDescent="0.3">
      <c r="A52" s="77"/>
      <c r="B52" s="78"/>
      <c r="C52" s="78"/>
      <c r="D52" s="68"/>
      <c r="E52" s="77"/>
      <c r="F52" s="79"/>
    </row>
    <row r="53" spans="1:6" s="80" customFormat="1" ht="15" customHeight="1" x14ac:dyDescent="0.3">
      <c r="A53" s="77"/>
      <c r="B53" s="78"/>
      <c r="C53" s="78"/>
      <c r="D53" s="68"/>
      <c r="E53" s="77"/>
      <c r="F53" s="79"/>
    </row>
    <row r="54" spans="1:6" s="80" customFormat="1" ht="15" customHeight="1" x14ac:dyDescent="0.3">
      <c r="A54" s="77"/>
      <c r="B54" s="78"/>
      <c r="C54" s="78"/>
      <c r="D54" s="68"/>
      <c r="E54" s="77"/>
      <c r="F54" s="79"/>
    </row>
    <row r="55" spans="1:6" s="80" customFormat="1" ht="15" customHeight="1" x14ac:dyDescent="0.3">
      <c r="A55" s="77"/>
      <c r="B55" s="78"/>
      <c r="C55" s="78"/>
      <c r="D55" s="68"/>
      <c r="E55" s="77"/>
      <c r="F55" s="79"/>
    </row>
    <row r="56" spans="1:6" s="80" customFormat="1" ht="15" customHeight="1" x14ac:dyDescent="0.3">
      <c r="A56" s="77"/>
      <c r="B56" s="78"/>
      <c r="C56" s="78"/>
      <c r="D56" s="68"/>
      <c r="E56" s="77"/>
      <c r="F56" s="79"/>
    </row>
    <row r="57" spans="1:6" s="80" customFormat="1" ht="15" customHeight="1" x14ac:dyDescent="0.3">
      <c r="A57" s="77"/>
      <c r="B57" s="78"/>
      <c r="C57" s="78"/>
      <c r="D57" s="68"/>
      <c r="E57" s="77"/>
      <c r="F57" s="79"/>
    </row>
    <row r="58" spans="1:6" s="80" customFormat="1" ht="15" customHeight="1" x14ac:dyDescent="0.3">
      <c r="A58" s="77"/>
      <c r="B58" s="78"/>
      <c r="C58" s="78"/>
      <c r="D58" s="68"/>
      <c r="E58" s="77"/>
      <c r="F58" s="79"/>
    </row>
    <row r="59" spans="1:6" s="80" customFormat="1" ht="15" customHeight="1" x14ac:dyDescent="0.3">
      <c r="A59" s="77"/>
      <c r="B59" s="78"/>
      <c r="C59" s="78"/>
      <c r="D59" s="68"/>
      <c r="E59" s="77"/>
      <c r="F59" s="79"/>
    </row>
    <row r="60" spans="1:6" s="80" customFormat="1" ht="15" customHeight="1" x14ac:dyDescent="0.3">
      <c r="A60" s="77"/>
      <c r="B60" s="78"/>
      <c r="C60" s="78"/>
      <c r="D60" s="68"/>
      <c r="E60" s="77"/>
      <c r="F60" s="79"/>
    </row>
    <row r="61" spans="1:6" s="80" customFormat="1" ht="15" customHeight="1" x14ac:dyDescent="0.3">
      <c r="A61" s="77"/>
      <c r="B61" s="78"/>
      <c r="C61" s="78"/>
      <c r="D61" s="68"/>
      <c r="E61" s="77"/>
      <c r="F61" s="79"/>
    </row>
    <row r="62" spans="1:6" s="80" customFormat="1" ht="15" customHeight="1" x14ac:dyDescent="0.3">
      <c r="A62" s="77"/>
      <c r="B62" s="78"/>
      <c r="C62" s="78"/>
      <c r="D62" s="68"/>
      <c r="E62" s="77"/>
      <c r="F62" s="79"/>
    </row>
    <row r="63" spans="1:6" s="80" customFormat="1" ht="15" customHeight="1" x14ac:dyDescent="0.3">
      <c r="A63" s="77"/>
      <c r="B63" s="78"/>
      <c r="C63" s="78"/>
      <c r="D63" s="68"/>
      <c r="E63" s="77"/>
      <c r="F63" s="79"/>
    </row>
    <row r="64" spans="1:6" s="80" customFormat="1" ht="15" customHeight="1" x14ac:dyDescent="0.3">
      <c r="A64" s="77"/>
      <c r="B64" s="78"/>
      <c r="C64" s="78"/>
      <c r="D64" s="68"/>
      <c r="E64" s="77"/>
      <c r="F64" s="79"/>
    </row>
    <row r="65" spans="1:6" s="80" customFormat="1" ht="15" customHeight="1" x14ac:dyDescent="0.3">
      <c r="A65" s="77"/>
      <c r="B65" s="78"/>
      <c r="C65" s="78"/>
      <c r="D65" s="68"/>
      <c r="E65" s="77"/>
      <c r="F65" s="79"/>
    </row>
    <row r="66" spans="1:6" s="80" customFormat="1" ht="15" customHeight="1" x14ac:dyDescent="0.3">
      <c r="A66" s="77"/>
      <c r="B66" s="78"/>
      <c r="C66" s="78"/>
      <c r="D66" s="68"/>
      <c r="E66" s="77"/>
      <c r="F66" s="79"/>
    </row>
    <row r="67" spans="1:6" s="80" customFormat="1" ht="15" customHeight="1" x14ac:dyDescent="0.3">
      <c r="A67" s="77"/>
      <c r="B67" s="78"/>
      <c r="C67" s="78"/>
      <c r="D67" s="68"/>
      <c r="E67" s="77"/>
      <c r="F67" s="79"/>
    </row>
    <row r="68" spans="1:6" s="80" customFormat="1" ht="15" customHeight="1" x14ac:dyDescent="0.3">
      <c r="A68" s="77"/>
      <c r="B68" s="78"/>
      <c r="C68" s="78"/>
      <c r="D68" s="68"/>
      <c r="E68" s="77"/>
      <c r="F68" s="79"/>
    </row>
    <row r="69" spans="1:6" s="80" customFormat="1" ht="15" customHeight="1" x14ac:dyDescent="0.3">
      <c r="A69" s="77"/>
      <c r="B69" s="78"/>
      <c r="C69" s="78"/>
      <c r="D69" s="68"/>
      <c r="E69" s="77"/>
      <c r="F69" s="79"/>
    </row>
    <row r="70" spans="1:6" s="80" customFormat="1" ht="15" customHeight="1" x14ac:dyDescent="0.3">
      <c r="A70" s="77"/>
      <c r="B70" s="78"/>
      <c r="C70" s="78"/>
      <c r="D70" s="68"/>
      <c r="E70" s="77"/>
      <c r="F70" s="79"/>
    </row>
    <row r="71" spans="1:6" s="80" customFormat="1" ht="15" customHeight="1" x14ac:dyDescent="0.3">
      <c r="A71" s="77"/>
      <c r="B71" s="78"/>
      <c r="C71" s="78"/>
      <c r="D71" s="68"/>
      <c r="E71" s="77"/>
      <c r="F71" s="79"/>
    </row>
    <row r="72" spans="1:6" s="80" customFormat="1" ht="15" customHeight="1" x14ac:dyDescent="0.3">
      <c r="A72" s="77"/>
      <c r="B72" s="78"/>
      <c r="C72" s="78"/>
      <c r="D72" s="68"/>
      <c r="E72" s="77"/>
      <c r="F72" s="79"/>
    </row>
    <row r="73" spans="1:6" s="80" customFormat="1" ht="15" customHeight="1" x14ac:dyDescent="0.3">
      <c r="A73" s="77"/>
      <c r="B73" s="78"/>
      <c r="C73" s="78"/>
      <c r="D73" s="68"/>
      <c r="E73" s="77"/>
      <c r="F73" s="79"/>
    </row>
    <row r="74" spans="1:6" s="80" customFormat="1" ht="15" customHeight="1" x14ac:dyDescent="0.3">
      <c r="A74" s="77"/>
      <c r="B74" s="78"/>
      <c r="C74" s="78"/>
      <c r="D74" s="68"/>
      <c r="E74" s="77"/>
      <c r="F74" s="79"/>
    </row>
    <row r="75" spans="1:6" s="80" customFormat="1" ht="15" customHeight="1" x14ac:dyDescent="0.3">
      <c r="A75" s="77"/>
      <c r="B75" s="78"/>
      <c r="C75" s="78"/>
      <c r="D75" s="68"/>
      <c r="E75" s="77"/>
      <c r="F75" s="79"/>
    </row>
    <row r="76" spans="1:6" s="80" customFormat="1" ht="15" customHeight="1" x14ac:dyDescent="0.3">
      <c r="A76" s="77"/>
      <c r="B76" s="78"/>
      <c r="C76" s="78"/>
      <c r="D76" s="68"/>
      <c r="E76" s="77"/>
      <c r="F76" s="79"/>
    </row>
    <row r="77" spans="1:6" s="80" customFormat="1" ht="15" customHeight="1" x14ac:dyDescent="0.3">
      <c r="A77" s="77"/>
      <c r="B77" s="78"/>
      <c r="C77" s="78"/>
      <c r="D77" s="68"/>
      <c r="E77" s="77"/>
      <c r="F77" s="79"/>
    </row>
    <row r="78" spans="1:6" s="80" customFormat="1" ht="15" customHeight="1" x14ac:dyDescent="0.3">
      <c r="A78" s="77"/>
      <c r="B78" s="78"/>
      <c r="C78" s="78"/>
      <c r="D78" s="68"/>
      <c r="E78" s="77"/>
      <c r="F78" s="79"/>
    </row>
    <row r="79" spans="1:6" s="80" customFormat="1" ht="15" customHeight="1" x14ac:dyDescent="0.3">
      <c r="A79" s="77"/>
      <c r="B79" s="78"/>
      <c r="C79" s="78"/>
      <c r="D79" s="68"/>
      <c r="E79" s="77"/>
      <c r="F79" s="79"/>
    </row>
    <row r="80" spans="1:6" s="80" customFormat="1" ht="15" customHeight="1" x14ac:dyDescent="0.3">
      <c r="A80" s="77"/>
      <c r="B80" s="78"/>
      <c r="C80" s="78"/>
      <c r="D80" s="68"/>
      <c r="E80" s="77"/>
      <c r="F80" s="79"/>
    </row>
    <row r="81" spans="1:6" s="80" customFormat="1" ht="15" customHeight="1" x14ac:dyDescent="0.3">
      <c r="A81" s="77"/>
      <c r="B81" s="78"/>
      <c r="C81" s="78"/>
      <c r="D81" s="68"/>
      <c r="E81" s="77"/>
      <c r="F81" s="79"/>
    </row>
    <row r="82" spans="1:6" s="80" customFormat="1" ht="15" customHeight="1" x14ac:dyDescent="0.3">
      <c r="A82" s="77"/>
      <c r="B82" s="78"/>
      <c r="C82" s="78"/>
      <c r="D82" s="68"/>
      <c r="E82" s="77"/>
      <c r="F82" s="79"/>
    </row>
    <row r="83" spans="1:6" s="80" customFormat="1" ht="15" customHeight="1" x14ac:dyDescent="0.3">
      <c r="A83" s="77"/>
      <c r="B83" s="78"/>
      <c r="C83" s="78"/>
      <c r="D83" s="68"/>
      <c r="E83" s="77"/>
      <c r="F83" s="79"/>
    </row>
    <row r="84" spans="1:6" s="80" customFormat="1" ht="15" customHeight="1" x14ac:dyDescent="0.3">
      <c r="A84" s="77"/>
      <c r="B84" s="78"/>
      <c r="C84" s="78"/>
      <c r="D84" s="68"/>
      <c r="E84" s="77"/>
      <c r="F84" s="79"/>
    </row>
    <row r="85" spans="1:6" s="80" customFormat="1" ht="15" customHeight="1" x14ac:dyDescent="0.3">
      <c r="A85" s="77"/>
      <c r="B85" s="78"/>
      <c r="C85" s="78"/>
      <c r="D85" s="68"/>
      <c r="E85" s="77"/>
      <c r="F85" s="79"/>
    </row>
    <row r="86" spans="1:6" s="80" customFormat="1" ht="15" customHeight="1" x14ac:dyDescent="0.3">
      <c r="A86" s="77"/>
      <c r="B86" s="78"/>
      <c r="C86" s="78"/>
      <c r="D86" s="68"/>
      <c r="E86" s="77"/>
      <c r="F86" s="79"/>
    </row>
    <row r="87" spans="1:6" s="80" customFormat="1" ht="15" customHeight="1" x14ac:dyDescent="0.3">
      <c r="A87" s="77"/>
      <c r="B87" s="78"/>
      <c r="C87" s="78"/>
      <c r="D87" s="68"/>
      <c r="E87" s="77"/>
      <c r="F87" s="79"/>
    </row>
    <row r="88" spans="1:6" s="80" customFormat="1" ht="15" customHeight="1" x14ac:dyDescent="0.3">
      <c r="A88" s="77"/>
      <c r="B88" s="78"/>
      <c r="C88" s="78"/>
      <c r="D88" s="68"/>
      <c r="E88" s="77"/>
      <c r="F88" s="79"/>
    </row>
    <row r="89" spans="1:6" s="80" customFormat="1" ht="15" customHeight="1" x14ac:dyDescent="0.3">
      <c r="A89" s="77"/>
      <c r="B89" s="78"/>
      <c r="C89" s="78"/>
      <c r="D89" s="68"/>
      <c r="E89" s="77"/>
      <c r="F89" s="79"/>
    </row>
    <row r="90" spans="1:6" s="80" customFormat="1" ht="15" customHeight="1" x14ac:dyDescent="0.3">
      <c r="A90" s="77"/>
      <c r="B90" s="78"/>
      <c r="C90" s="78"/>
      <c r="D90" s="68"/>
      <c r="E90" s="77"/>
      <c r="F90" s="79"/>
    </row>
    <row r="91" spans="1:6" s="80" customFormat="1" ht="15" customHeight="1" x14ac:dyDescent="0.3">
      <c r="A91" s="77"/>
      <c r="B91" s="78"/>
      <c r="C91" s="78"/>
      <c r="D91" s="68"/>
      <c r="E91" s="77"/>
      <c r="F91" s="79"/>
    </row>
    <row r="92" spans="1:6" s="80" customFormat="1" ht="15" customHeight="1" x14ac:dyDescent="0.3">
      <c r="A92" s="77"/>
      <c r="B92" s="78"/>
      <c r="C92" s="78"/>
      <c r="D92" s="68"/>
      <c r="E92" s="77"/>
      <c r="F92" s="79"/>
    </row>
    <row r="93" spans="1:6" s="80" customFormat="1" ht="15" customHeight="1" x14ac:dyDescent="0.3">
      <c r="A93" s="77"/>
      <c r="B93" s="78"/>
      <c r="C93" s="78"/>
      <c r="D93" s="68"/>
      <c r="E93" s="77"/>
      <c r="F93" s="79"/>
    </row>
    <row r="94" spans="1:6" s="80" customFormat="1" ht="15" customHeight="1" x14ac:dyDescent="0.3">
      <c r="A94" s="77"/>
      <c r="B94" s="78"/>
      <c r="C94" s="78"/>
      <c r="D94" s="68"/>
      <c r="E94" s="77"/>
      <c r="F94" s="79"/>
    </row>
    <row r="95" spans="1:6" s="80" customFormat="1" ht="15" customHeight="1" x14ac:dyDescent="0.3">
      <c r="A95" s="77"/>
      <c r="B95" s="78"/>
      <c r="C95" s="78"/>
      <c r="D95" s="68"/>
      <c r="E95" s="77"/>
      <c r="F95" s="79"/>
    </row>
    <row r="96" spans="1:6" s="80" customFormat="1" ht="15" customHeight="1" x14ac:dyDescent="0.3">
      <c r="A96" s="77"/>
      <c r="B96" s="78"/>
      <c r="C96" s="78"/>
      <c r="D96" s="68"/>
      <c r="E96" s="77"/>
      <c r="F96" s="79"/>
    </row>
    <row r="97" spans="1:6" s="80" customFormat="1" ht="15" customHeight="1" x14ac:dyDescent="0.3">
      <c r="A97" s="77"/>
      <c r="B97" s="78"/>
      <c r="C97" s="78"/>
      <c r="D97" s="68"/>
      <c r="E97" s="77"/>
      <c r="F97" s="79"/>
    </row>
    <row r="98" spans="1:6" s="80" customFormat="1" ht="15" customHeight="1" x14ac:dyDescent="0.3">
      <c r="A98" s="77"/>
      <c r="B98" s="78"/>
      <c r="C98" s="78"/>
      <c r="D98" s="68"/>
      <c r="E98" s="77"/>
      <c r="F98" s="79"/>
    </row>
    <row r="99" spans="1:6" s="80" customFormat="1" ht="15" customHeight="1" x14ac:dyDescent="0.3">
      <c r="A99" s="77"/>
      <c r="B99" s="78"/>
      <c r="C99" s="78"/>
      <c r="D99" s="68"/>
      <c r="E99" s="77"/>
      <c r="F99" s="79"/>
    </row>
    <row r="100" spans="1:6" s="80" customFormat="1" ht="15" customHeight="1" x14ac:dyDescent="0.3">
      <c r="A100" s="77"/>
      <c r="B100" s="78"/>
      <c r="C100" s="78"/>
      <c r="D100" s="68"/>
      <c r="E100" s="77"/>
      <c r="F100" s="79"/>
    </row>
    <row r="101" spans="1:6" s="80" customFormat="1" ht="15" customHeight="1" x14ac:dyDescent="0.3">
      <c r="A101" s="77"/>
      <c r="B101" s="78"/>
      <c r="C101" s="78"/>
      <c r="D101" s="68"/>
      <c r="E101" s="77"/>
      <c r="F101" s="79"/>
    </row>
    <row r="102" spans="1:6" s="80" customFormat="1" ht="15" customHeight="1" x14ac:dyDescent="0.3">
      <c r="A102" s="77"/>
      <c r="B102" s="78"/>
      <c r="C102" s="78"/>
      <c r="D102" s="68"/>
      <c r="E102" s="77"/>
      <c r="F102" s="79"/>
    </row>
    <row r="103" spans="1:6" s="80" customFormat="1" ht="15" customHeight="1" x14ac:dyDescent="0.3">
      <c r="A103" s="77"/>
      <c r="B103" s="78"/>
      <c r="C103" s="78"/>
      <c r="D103" s="68"/>
      <c r="E103" s="77"/>
      <c r="F103" s="79"/>
    </row>
    <row r="104" spans="1:6" s="80" customFormat="1" ht="15" customHeight="1" x14ac:dyDescent="0.3">
      <c r="A104" s="77"/>
      <c r="B104" s="78"/>
      <c r="C104" s="78"/>
      <c r="D104" s="68"/>
      <c r="E104" s="77"/>
      <c r="F104" s="79"/>
    </row>
    <row r="105" spans="1:6" s="80" customFormat="1" ht="15" customHeight="1" x14ac:dyDescent="0.3">
      <c r="A105" s="77"/>
      <c r="B105" s="78"/>
      <c r="C105" s="78"/>
      <c r="D105" s="68"/>
      <c r="E105" s="77"/>
      <c r="F105" s="79"/>
    </row>
  </sheetData>
  <sheetProtection algorithmName="SHA-512" hashValue="xZ5aqbz4TXUlVmMD7u5U54PbjJoqXb9rj0lgEDwCZ4Ahb7Om93HoJjNX6rCMKveKNkZTqAfYyeHwtdtihL2hrQ==" saltValue="Y3jrkygwsg7sj4vXJCXZlA==" spinCount="100000" sheet="1" objects="1" scenarios="1" selectLockedCells="1"/>
  <protectedRanges>
    <protectedRange sqref="G1:H2 A1:F4" name="Anlage_2_1"/>
    <protectedRange sqref="A13:A17" name="Anlage_1_1_1_1"/>
  </protectedRanges>
  <sortState ref="A5:E12">
    <sortCondition ref="C5:C12"/>
  </sortState>
  <mergeCells count="1">
    <mergeCell ref="A1:E3"/>
  </mergeCells>
  <dataValidations count="4">
    <dataValidation type="list" showInputMessage="1" showErrorMessage="1" sqref="D13:D17">
      <formula1>"',Prüfung,Teilprüfung,Studienleistung,Test"</formula1>
    </dataValidation>
    <dataValidation type="whole" errorStyle="information" allowBlank="1" showInputMessage="1" showErrorMessage="1" sqref="E5 E13:E17">
      <formula1>0</formula1>
      <formula2>100</formula2>
    </dataValidation>
    <dataValidation type="list" showInputMessage="1" showErrorMessage="1" sqref="E8:E9">
      <formula1>"2,3"</formula1>
    </dataValidation>
    <dataValidation type="list" showInputMessage="1" showErrorMessage="1" sqref="E10">
      <formula1>"1,5"</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Normal="100" workbookViewId="0">
      <selection activeCell="C11" sqref="C11"/>
    </sheetView>
  </sheetViews>
  <sheetFormatPr baseColWidth="10" defaultColWidth="11" defaultRowHeight="14.4" x14ac:dyDescent="0.3"/>
  <cols>
    <col min="1" max="1" width="6.59765625" style="51" customWidth="1"/>
    <col min="2" max="2" width="13.59765625" style="52" customWidth="1"/>
    <col min="3" max="3" width="60.59765625" style="52" customWidth="1"/>
    <col min="4" max="4" width="13.59765625" style="47" customWidth="1"/>
    <col min="5" max="5" width="6.59765625" style="51" customWidth="1"/>
    <col min="6" max="6" width="10" style="50" customWidth="1"/>
    <col min="7" max="7" width="14.59765625" style="49" bestFit="1" customWidth="1"/>
    <col min="8" max="16384" width="11" style="49"/>
  </cols>
  <sheetData>
    <row r="1" spans="1:8" ht="15" customHeight="1" x14ac:dyDescent="0.3">
      <c r="A1" s="225" t="s">
        <v>90</v>
      </c>
      <c r="B1" s="225"/>
      <c r="C1" s="225"/>
      <c r="D1" s="225"/>
      <c r="E1" s="225"/>
      <c r="F1" s="43"/>
      <c r="G1" s="47" t="s">
        <v>52</v>
      </c>
      <c r="H1" s="92" t="s">
        <v>81</v>
      </c>
    </row>
    <row r="2" spans="1:8" ht="15" customHeight="1" x14ac:dyDescent="0.3">
      <c r="A2" s="225"/>
      <c r="B2" s="225"/>
      <c r="C2" s="225"/>
      <c r="D2" s="225"/>
      <c r="E2" s="225"/>
      <c r="F2" s="43"/>
      <c r="G2" s="53" t="s">
        <v>16</v>
      </c>
      <c r="H2" s="54">
        <v>4</v>
      </c>
    </row>
    <row r="3" spans="1:8" ht="15" customHeight="1" x14ac:dyDescent="0.3">
      <c r="A3" s="226"/>
      <c r="B3" s="226"/>
      <c r="C3" s="226"/>
      <c r="D3" s="226"/>
      <c r="E3" s="226"/>
      <c r="F3" s="44"/>
    </row>
    <row r="4" spans="1:8" s="96" customFormat="1" ht="15" customHeight="1" x14ac:dyDescent="0.3">
      <c r="A4" s="86" t="s">
        <v>0</v>
      </c>
      <c r="B4" s="94" t="s">
        <v>53</v>
      </c>
      <c r="C4" s="94" t="s">
        <v>54</v>
      </c>
      <c r="D4" s="86" t="s">
        <v>55</v>
      </c>
      <c r="E4" s="86" t="s">
        <v>56</v>
      </c>
      <c r="F4" s="95"/>
    </row>
    <row r="5" spans="1:8" s="99" customFormat="1" ht="15" customHeight="1" x14ac:dyDescent="0.3">
      <c r="A5" s="122">
        <v>1</v>
      </c>
      <c r="B5" s="124" t="s">
        <v>113</v>
      </c>
      <c r="C5" s="125" t="s">
        <v>114</v>
      </c>
      <c r="D5" s="125" t="s">
        <v>54</v>
      </c>
      <c r="E5" s="122">
        <v>4</v>
      </c>
      <c r="F5" s="98"/>
    </row>
    <row r="6" spans="1:8" s="99" customFormat="1" ht="15" customHeight="1" x14ac:dyDescent="0.3">
      <c r="A6" s="122">
        <v>2</v>
      </c>
      <c r="B6" s="124" t="s">
        <v>115</v>
      </c>
      <c r="C6" s="125" t="s">
        <v>95</v>
      </c>
      <c r="D6" s="125" t="s">
        <v>54</v>
      </c>
      <c r="E6" s="122">
        <v>3</v>
      </c>
      <c r="F6" s="98"/>
    </row>
    <row r="7" spans="1:8" s="99" customFormat="1" ht="15" customHeight="1" x14ac:dyDescent="0.3">
      <c r="A7" s="122">
        <v>3</v>
      </c>
      <c r="B7" s="124" t="s">
        <v>116</v>
      </c>
      <c r="C7" s="125" t="s">
        <v>117</v>
      </c>
      <c r="D7" s="125" t="s">
        <v>54</v>
      </c>
      <c r="E7" s="122">
        <v>7</v>
      </c>
      <c r="F7" s="98"/>
    </row>
    <row r="8" spans="1:8" s="99" customFormat="1" ht="15" customHeight="1" x14ac:dyDescent="0.3">
      <c r="A8" s="122">
        <v>4</v>
      </c>
      <c r="B8" s="123" t="s">
        <v>118</v>
      </c>
      <c r="C8" s="124" t="s">
        <v>103</v>
      </c>
      <c r="D8" s="125" t="s">
        <v>54</v>
      </c>
      <c r="E8" s="126">
        <v>2</v>
      </c>
      <c r="F8" s="98"/>
    </row>
    <row r="9" spans="1:8" s="99" customFormat="1" ht="15" customHeight="1" x14ac:dyDescent="0.3">
      <c r="A9" s="122">
        <v>5</v>
      </c>
      <c r="B9" s="123" t="s">
        <v>104</v>
      </c>
      <c r="C9" s="124" t="s">
        <v>105</v>
      </c>
      <c r="D9" s="125" t="s">
        <v>106</v>
      </c>
      <c r="E9" s="122">
        <v>3</v>
      </c>
      <c r="F9" s="98"/>
    </row>
    <row r="10" spans="1:8" s="99" customFormat="1" ht="15" customHeight="1" x14ac:dyDescent="0.3">
      <c r="A10" s="122">
        <v>6</v>
      </c>
      <c r="B10" s="124" t="s">
        <v>107</v>
      </c>
      <c r="C10" s="125" t="s">
        <v>108</v>
      </c>
      <c r="D10" s="125" t="s">
        <v>54</v>
      </c>
      <c r="E10" s="122">
        <v>20</v>
      </c>
      <c r="F10" s="98"/>
    </row>
    <row r="11" spans="1:8" s="99" customFormat="1" ht="15" customHeight="1" x14ac:dyDescent="0.3">
      <c r="A11" s="127">
        <v>101</v>
      </c>
      <c r="B11" s="116" t="s">
        <v>26</v>
      </c>
      <c r="C11" s="116" t="s">
        <v>26</v>
      </c>
      <c r="D11" s="116" t="s">
        <v>26</v>
      </c>
      <c r="E11" s="117" t="s">
        <v>26</v>
      </c>
      <c r="F11" s="98"/>
    </row>
    <row r="12" spans="1:8" s="99" customFormat="1" ht="15" customHeight="1" x14ac:dyDescent="0.3">
      <c r="A12" s="127">
        <v>102</v>
      </c>
      <c r="B12" s="116" t="s">
        <v>26</v>
      </c>
      <c r="C12" s="116" t="s">
        <v>26</v>
      </c>
      <c r="D12" s="116" t="s">
        <v>26</v>
      </c>
      <c r="E12" s="117" t="s">
        <v>26</v>
      </c>
      <c r="F12" s="98"/>
    </row>
    <row r="13" spans="1:8" s="100" customFormat="1" ht="15" customHeight="1" x14ac:dyDescent="0.3">
      <c r="A13" s="127">
        <v>103</v>
      </c>
      <c r="B13" s="116" t="s">
        <v>26</v>
      </c>
      <c r="C13" s="116" t="s">
        <v>26</v>
      </c>
      <c r="D13" s="116" t="s">
        <v>26</v>
      </c>
      <c r="E13" s="117" t="s">
        <v>26</v>
      </c>
    </row>
    <row r="14" spans="1:8" s="118" customFormat="1" ht="13.8" x14ac:dyDescent="0.3">
      <c r="A14" s="127">
        <v>104</v>
      </c>
      <c r="B14" s="116" t="s">
        <v>26</v>
      </c>
      <c r="C14" s="116" t="s">
        <v>26</v>
      </c>
      <c r="D14" s="116" t="s">
        <v>26</v>
      </c>
      <c r="E14" s="117" t="s">
        <v>26</v>
      </c>
    </row>
    <row r="15" spans="1:8" s="118" customFormat="1" ht="13.8" x14ac:dyDescent="0.3">
      <c r="A15" s="127">
        <v>105</v>
      </c>
      <c r="B15" s="116" t="s">
        <v>26</v>
      </c>
      <c r="C15" s="116" t="s">
        <v>26</v>
      </c>
      <c r="D15" s="116" t="s">
        <v>26</v>
      </c>
      <c r="E15" s="117" t="s">
        <v>26</v>
      </c>
    </row>
    <row r="16" spans="1:8" s="80" customFormat="1" ht="15" customHeight="1" x14ac:dyDescent="0.3">
      <c r="A16" s="82"/>
      <c r="B16" s="83"/>
      <c r="C16" s="83"/>
      <c r="D16" s="84"/>
      <c r="E16" s="82"/>
      <c r="F16" s="79"/>
    </row>
    <row r="17" spans="1:6" s="80" customFormat="1" ht="15" customHeight="1" x14ac:dyDescent="0.3">
      <c r="A17" s="82"/>
      <c r="B17" s="83"/>
      <c r="C17" s="83"/>
      <c r="D17" s="84"/>
      <c r="E17" s="82"/>
      <c r="F17" s="79"/>
    </row>
    <row r="18" spans="1:6" s="80" customFormat="1" ht="15" customHeight="1" x14ac:dyDescent="0.3">
      <c r="A18" s="82"/>
      <c r="B18" s="83"/>
      <c r="C18" s="83"/>
      <c r="D18" s="84"/>
      <c r="E18" s="82"/>
      <c r="F18" s="79"/>
    </row>
    <row r="19" spans="1:6" s="80" customFormat="1" ht="15" customHeight="1" x14ac:dyDescent="0.3">
      <c r="A19" s="82"/>
      <c r="B19" s="83"/>
      <c r="C19" s="83"/>
      <c r="D19" s="84"/>
      <c r="E19" s="82"/>
      <c r="F19" s="79"/>
    </row>
    <row r="20" spans="1:6" s="80" customFormat="1" ht="15" customHeight="1" x14ac:dyDescent="0.3">
      <c r="A20" s="82"/>
      <c r="B20" s="83"/>
      <c r="C20" s="83"/>
      <c r="D20" s="84"/>
      <c r="E20" s="82"/>
      <c r="F20" s="79"/>
    </row>
    <row r="21" spans="1:6" s="80" customFormat="1" ht="15" customHeight="1" x14ac:dyDescent="0.3">
      <c r="A21" s="82"/>
      <c r="B21" s="83"/>
      <c r="C21" s="83"/>
      <c r="D21" s="84"/>
      <c r="E21" s="82"/>
      <c r="F21" s="79"/>
    </row>
    <row r="22" spans="1:6" s="80" customFormat="1" ht="15" customHeight="1" x14ac:dyDescent="0.3">
      <c r="A22" s="82"/>
      <c r="B22" s="83"/>
      <c r="C22" s="83"/>
      <c r="D22" s="84"/>
      <c r="E22" s="82"/>
      <c r="F22" s="79"/>
    </row>
    <row r="23" spans="1:6" s="80" customFormat="1" ht="15" customHeight="1" x14ac:dyDescent="0.3">
      <c r="A23" s="82"/>
      <c r="B23" s="83"/>
      <c r="C23" s="83"/>
      <c r="D23" s="84"/>
      <c r="E23" s="82"/>
      <c r="F23" s="79"/>
    </row>
    <row r="24" spans="1:6" s="80" customFormat="1" ht="15" customHeight="1" x14ac:dyDescent="0.3">
      <c r="A24" s="77"/>
      <c r="B24" s="78"/>
      <c r="C24" s="78"/>
      <c r="D24" s="68"/>
      <c r="E24" s="77"/>
      <c r="F24" s="79"/>
    </row>
    <row r="25" spans="1:6" s="80" customFormat="1" ht="15" customHeight="1" x14ac:dyDescent="0.3">
      <c r="A25" s="77"/>
      <c r="B25" s="78"/>
      <c r="C25" s="78"/>
      <c r="D25" s="68"/>
      <c r="E25" s="77"/>
      <c r="F25" s="79"/>
    </row>
    <row r="26" spans="1:6" s="80" customFormat="1" ht="15" customHeight="1" x14ac:dyDescent="0.3">
      <c r="A26" s="77"/>
      <c r="B26" s="78"/>
      <c r="C26" s="78"/>
      <c r="D26" s="68"/>
      <c r="E26" s="77"/>
      <c r="F26" s="79"/>
    </row>
    <row r="27" spans="1:6" s="80" customFormat="1" ht="15" customHeight="1" x14ac:dyDescent="0.3">
      <c r="A27" s="77"/>
      <c r="B27" s="78"/>
      <c r="C27" s="78"/>
      <c r="D27" s="68"/>
      <c r="E27" s="77"/>
      <c r="F27" s="79"/>
    </row>
    <row r="28" spans="1:6" s="80" customFormat="1" ht="15" customHeight="1" x14ac:dyDescent="0.3">
      <c r="A28" s="77"/>
      <c r="B28" s="78"/>
      <c r="C28" s="78"/>
      <c r="D28" s="68"/>
      <c r="E28" s="77"/>
      <c r="F28" s="79"/>
    </row>
    <row r="29" spans="1:6" s="80" customFormat="1" ht="15" customHeight="1" x14ac:dyDescent="0.3">
      <c r="A29" s="77"/>
      <c r="B29" s="78"/>
      <c r="C29" s="78"/>
      <c r="D29" s="68"/>
      <c r="E29" s="77"/>
      <c r="F29" s="79"/>
    </row>
    <row r="30" spans="1:6" s="80" customFormat="1" ht="15" customHeight="1" x14ac:dyDescent="0.3">
      <c r="A30" s="77"/>
      <c r="B30" s="78"/>
      <c r="C30" s="78"/>
      <c r="D30" s="68"/>
      <c r="E30" s="77"/>
      <c r="F30" s="79"/>
    </row>
    <row r="31" spans="1:6" s="80" customFormat="1" ht="15" customHeight="1" x14ac:dyDescent="0.3">
      <c r="A31" s="77"/>
      <c r="B31" s="78"/>
      <c r="C31" s="78"/>
      <c r="D31" s="68"/>
      <c r="E31" s="77"/>
      <c r="F31" s="79"/>
    </row>
    <row r="32" spans="1:6" s="80" customFormat="1" ht="15" customHeight="1" x14ac:dyDescent="0.3">
      <c r="A32" s="77"/>
      <c r="B32" s="78"/>
      <c r="C32" s="78"/>
      <c r="D32" s="68"/>
      <c r="E32" s="77"/>
      <c r="F32" s="79"/>
    </row>
    <row r="33" spans="1:6" s="80" customFormat="1" ht="15" customHeight="1" x14ac:dyDescent="0.3">
      <c r="A33" s="77"/>
      <c r="B33" s="78"/>
      <c r="C33" s="78"/>
      <c r="D33" s="68"/>
      <c r="E33" s="77"/>
      <c r="F33" s="79"/>
    </row>
    <row r="34" spans="1:6" s="80" customFormat="1" ht="15" customHeight="1" x14ac:dyDescent="0.3">
      <c r="A34" s="77"/>
      <c r="B34" s="78"/>
      <c r="C34" s="78"/>
      <c r="D34" s="68"/>
      <c r="E34" s="77"/>
      <c r="F34" s="79"/>
    </row>
    <row r="35" spans="1:6" s="80" customFormat="1" ht="15" customHeight="1" x14ac:dyDescent="0.3">
      <c r="A35" s="77"/>
      <c r="B35" s="78"/>
      <c r="C35" s="78"/>
      <c r="D35" s="68"/>
      <c r="E35" s="77"/>
      <c r="F35" s="79"/>
    </row>
    <row r="36" spans="1:6" s="80" customFormat="1" ht="15" customHeight="1" x14ac:dyDescent="0.3">
      <c r="A36" s="77"/>
      <c r="B36" s="78"/>
      <c r="C36" s="78"/>
      <c r="D36" s="68"/>
      <c r="E36" s="77"/>
      <c r="F36" s="79"/>
    </row>
    <row r="37" spans="1:6" s="80" customFormat="1" ht="15" customHeight="1" x14ac:dyDescent="0.3">
      <c r="A37" s="77"/>
      <c r="B37" s="78"/>
      <c r="C37" s="78"/>
      <c r="D37" s="68"/>
      <c r="E37" s="77"/>
      <c r="F37" s="79"/>
    </row>
    <row r="38" spans="1:6" s="80" customFormat="1" ht="15" customHeight="1" x14ac:dyDescent="0.3">
      <c r="A38" s="77"/>
      <c r="B38" s="78"/>
      <c r="C38" s="78"/>
      <c r="D38" s="68"/>
      <c r="E38" s="77"/>
      <c r="F38" s="79"/>
    </row>
    <row r="39" spans="1:6" s="80" customFormat="1" ht="15" customHeight="1" x14ac:dyDescent="0.3">
      <c r="A39" s="77"/>
      <c r="B39" s="78"/>
      <c r="C39" s="78"/>
      <c r="D39" s="68"/>
      <c r="E39" s="77"/>
      <c r="F39" s="79"/>
    </row>
    <row r="40" spans="1:6" s="80" customFormat="1" ht="15" customHeight="1" x14ac:dyDescent="0.3">
      <c r="A40" s="77"/>
      <c r="B40" s="78"/>
      <c r="C40" s="78"/>
      <c r="D40" s="68"/>
      <c r="E40" s="77"/>
      <c r="F40" s="79"/>
    </row>
    <row r="41" spans="1:6" s="80" customFormat="1" ht="15" customHeight="1" x14ac:dyDescent="0.3">
      <c r="A41" s="77"/>
      <c r="B41" s="78"/>
      <c r="C41" s="78"/>
      <c r="D41" s="68"/>
      <c r="E41" s="77"/>
      <c r="F41" s="79"/>
    </row>
    <row r="42" spans="1:6" s="80" customFormat="1" ht="15" customHeight="1" x14ac:dyDescent="0.3">
      <c r="A42" s="77"/>
      <c r="B42" s="78"/>
      <c r="C42" s="78"/>
      <c r="D42" s="68"/>
      <c r="E42" s="77"/>
      <c r="F42" s="79"/>
    </row>
    <row r="43" spans="1:6" s="80" customFormat="1" ht="15" customHeight="1" x14ac:dyDescent="0.3">
      <c r="A43" s="77"/>
      <c r="B43" s="78"/>
      <c r="C43" s="78"/>
      <c r="D43" s="68"/>
      <c r="E43" s="77"/>
      <c r="F43" s="79"/>
    </row>
    <row r="44" spans="1:6" s="80" customFormat="1" ht="15" customHeight="1" x14ac:dyDescent="0.3">
      <c r="A44" s="77"/>
      <c r="B44" s="78"/>
      <c r="C44" s="78"/>
      <c r="D44" s="68"/>
      <c r="E44" s="77"/>
      <c r="F44" s="79"/>
    </row>
    <row r="45" spans="1:6" s="80" customFormat="1" ht="15" customHeight="1" x14ac:dyDescent="0.3">
      <c r="A45" s="77"/>
      <c r="B45" s="78"/>
      <c r="C45" s="78"/>
      <c r="D45" s="68"/>
      <c r="E45" s="77"/>
      <c r="F45" s="79"/>
    </row>
    <row r="46" spans="1:6" s="80" customFormat="1" ht="15" customHeight="1" x14ac:dyDescent="0.3">
      <c r="A46" s="77"/>
      <c r="B46" s="78"/>
      <c r="C46" s="78"/>
      <c r="D46" s="68"/>
      <c r="E46" s="77"/>
      <c r="F46" s="79"/>
    </row>
    <row r="47" spans="1:6" s="80" customFormat="1" ht="15" customHeight="1" x14ac:dyDescent="0.3">
      <c r="A47" s="77"/>
      <c r="B47" s="78"/>
      <c r="C47" s="78"/>
      <c r="D47" s="68"/>
      <c r="E47" s="77"/>
      <c r="F47" s="79"/>
    </row>
    <row r="48" spans="1:6" s="80" customFormat="1" ht="15" customHeight="1" x14ac:dyDescent="0.3">
      <c r="A48" s="77"/>
      <c r="B48" s="78"/>
      <c r="C48" s="78"/>
      <c r="D48" s="68"/>
      <c r="E48" s="77"/>
      <c r="F48" s="79"/>
    </row>
    <row r="49" spans="1:6" s="80" customFormat="1" ht="15" customHeight="1" x14ac:dyDescent="0.3">
      <c r="A49" s="77"/>
      <c r="B49" s="78"/>
      <c r="C49" s="78"/>
      <c r="D49" s="68"/>
      <c r="E49" s="77"/>
      <c r="F49" s="79"/>
    </row>
    <row r="50" spans="1:6" s="80" customFormat="1" ht="15" customHeight="1" x14ac:dyDescent="0.3">
      <c r="A50" s="77"/>
      <c r="B50" s="78"/>
      <c r="C50" s="78"/>
      <c r="D50" s="68"/>
      <c r="E50" s="77"/>
      <c r="F50" s="79"/>
    </row>
    <row r="51" spans="1:6" s="80" customFormat="1" ht="15" customHeight="1" x14ac:dyDescent="0.3">
      <c r="A51" s="77"/>
      <c r="B51" s="78"/>
      <c r="C51" s="78"/>
      <c r="D51" s="68"/>
      <c r="E51" s="77"/>
      <c r="F51" s="79"/>
    </row>
    <row r="52" spans="1:6" s="80" customFormat="1" ht="15" customHeight="1" x14ac:dyDescent="0.3">
      <c r="A52" s="77"/>
      <c r="B52" s="78"/>
      <c r="C52" s="78"/>
      <c r="D52" s="68"/>
      <c r="E52" s="77"/>
      <c r="F52" s="79"/>
    </row>
    <row r="53" spans="1:6" s="80" customFormat="1" ht="15" customHeight="1" x14ac:dyDescent="0.3">
      <c r="A53" s="77"/>
      <c r="B53" s="78"/>
      <c r="C53" s="78"/>
      <c r="D53" s="68"/>
      <c r="E53" s="77"/>
      <c r="F53" s="79"/>
    </row>
    <row r="54" spans="1:6" s="80" customFormat="1" ht="15" customHeight="1" x14ac:dyDescent="0.3">
      <c r="A54" s="77"/>
      <c r="B54" s="78"/>
      <c r="C54" s="78"/>
      <c r="D54" s="68"/>
      <c r="E54" s="77"/>
      <c r="F54" s="79"/>
    </row>
    <row r="55" spans="1:6" s="80" customFormat="1" ht="15" customHeight="1" x14ac:dyDescent="0.3">
      <c r="A55" s="77"/>
      <c r="B55" s="78"/>
      <c r="C55" s="78"/>
      <c r="D55" s="68"/>
      <c r="E55" s="77"/>
      <c r="F55" s="79"/>
    </row>
    <row r="56" spans="1:6" s="80" customFormat="1" ht="15" customHeight="1" x14ac:dyDescent="0.3">
      <c r="A56" s="77"/>
      <c r="B56" s="78"/>
      <c r="C56" s="78"/>
      <c r="D56" s="68"/>
      <c r="E56" s="77"/>
      <c r="F56" s="79"/>
    </row>
    <row r="57" spans="1:6" s="80" customFormat="1" ht="15" customHeight="1" x14ac:dyDescent="0.3">
      <c r="A57" s="77"/>
      <c r="B57" s="78"/>
      <c r="C57" s="78"/>
      <c r="D57" s="68"/>
      <c r="E57" s="77"/>
      <c r="F57" s="79"/>
    </row>
    <row r="58" spans="1:6" s="80" customFormat="1" ht="15" customHeight="1" x14ac:dyDescent="0.3">
      <c r="A58" s="77"/>
      <c r="B58" s="78"/>
      <c r="C58" s="78"/>
      <c r="D58" s="68"/>
      <c r="E58" s="77"/>
      <c r="F58" s="79"/>
    </row>
    <row r="59" spans="1:6" s="80" customFormat="1" ht="15" customHeight="1" x14ac:dyDescent="0.3">
      <c r="A59" s="77"/>
      <c r="B59" s="78"/>
      <c r="C59" s="78"/>
      <c r="D59" s="68"/>
      <c r="E59" s="77"/>
      <c r="F59" s="79"/>
    </row>
    <row r="60" spans="1:6" s="80" customFormat="1" ht="15" customHeight="1" x14ac:dyDescent="0.3">
      <c r="A60" s="77"/>
      <c r="B60" s="78"/>
      <c r="C60" s="78"/>
      <c r="D60" s="68"/>
      <c r="E60" s="77"/>
      <c r="F60" s="79"/>
    </row>
    <row r="61" spans="1:6" s="80" customFormat="1" ht="15" customHeight="1" x14ac:dyDescent="0.3">
      <c r="A61" s="77"/>
      <c r="B61" s="78"/>
      <c r="C61" s="78"/>
      <c r="D61" s="68"/>
      <c r="E61" s="77"/>
      <c r="F61" s="79"/>
    </row>
    <row r="62" spans="1:6" s="80" customFormat="1" ht="15" customHeight="1" x14ac:dyDescent="0.3">
      <c r="A62" s="77"/>
      <c r="B62" s="78"/>
      <c r="C62" s="78"/>
      <c r="D62" s="68"/>
      <c r="E62" s="77"/>
      <c r="F62" s="79"/>
    </row>
    <row r="63" spans="1:6" s="80" customFormat="1" ht="15" customHeight="1" x14ac:dyDescent="0.3">
      <c r="A63" s="77"/>
      <c r="B63" s="78"/>
      <c r="C63" s="78"/>
      <c r="D63" s="68"/>
      <c r="E63" s="77"/>
      <c r="F63" s="79"/>
    </row>
    <row r="64" spans="1:6" s="80" customFormat="1" ht="15" customHeight="1" x14ac:dyDescent="0.3">
      <c r="A64" s="77"/>
      <c r="B64" s="78"/>
      <c r="C64" s="78"/>
      <c r="D64" s="68"/>
      <c r="E64" s="77"/>
      <c r="F64" s="79"/>
    </row>
    <row r="65" spans="1:6" s="80" customFormat="1" ht="15" customHeight="1" x14ac:dyDescent="0.3">
      <c r="A65" s="77"/>
      <c r="B65" s="78"/>
      <c r="C65" s="78"/>
      <c r="D65" s="68"/>
      <c r="E65" s="77"/>
      <c r="F65" s="79"/>
    </row>
    <row r="66" spans="1:6" s="80" customFormat="1" ht="15" customHeight="1" x14ac:dyDescent="0.3">
      <c r="A66" s="77"/>
      <c r="B66" s="78"/>
      <c r="C66" s="78"/>
      <c r="D66" s="68"/>
      <c r="E66" s="77"/>
      <c r="F66" s="79"/>
    </row>
    <row r="67" spans="1:6" s="80" customFormat="1" ht="15" customHeight="1" x14ac:dyDescent="0.3">
      <c r="A67" s="77"/>
      <c r="B67" s="78"/>
      <c r="C67" s="78"/>
      <c r="D67" s="68"/>
      <c r="E67" s="77"/>
      <c r="F67" s="79"/>
    </row>
    <row r="68" spans="1:6" s="80" customFormat="1" ht="15" customHeight="1" x14ac:dyDescent="0.3">
      <c r="A68" s="77"/>
      <c r="B68" s="78"/>
      <c r="C68" s="78"/>
      <c r="D68" s="68"/>
      <c r="E68" s="77"/>
      <c r="F68" s="79"/>
    </row>
    <row r="69" spans="1:6" s="80" customFormat="1" ht="15" customHeight="1" x14ac:dyDescent="0.3">
      <c r="A69" s="77"/>
      <c r="B69" s="78"/>
      <c r="C69" s="78"/>
      <c r="D69" s="68"/>
      <c r="E69" s="77"/>
      <c r="F69" s="79"/>
    </row>
    <row r="70" spans="1:6" s="80" customFormat="1" ht="15" customHeight="1" x14ac:dyDescent="0.3">
      <c r="A70" s="77"/>
      <c r="B70" s="78"/>
      <c r="C70" s="78"/>
      <c r="D70" s="68"/>
      <c r="E70" s="77"/>
      <c r="F70" s="79"/>
    </row>
    <row r="71" spans="1:6" s="80" customFormat="1" ht="15" customHeight="1" x14ac:dyDescent="0.3">
      <c r="A71" s="77"/>
      <c r="B71" s="78"/>
      <c r="C71" s="78"/>
      <c r="D71" s="68"/>
      <c r="E71" s="77"/>
      <c r="F71" s="79"/>
    </row>
    <row r="72" spans="1:6" s="80" customFormat="1" ht="15" customHeight="1" x14ac:dyDescent="0.3">
      <c r="A72" s="77"/>
      <c r="B72" s="78"/>
      <c r="C72" s="78"/>
      <c r="D72" s="68"/>
      <c r="E72" s="77"/>
      <c r="F72" s="79"/>
    </row>
    <row r="73" spans="1:6" s="80" customFormat="1" ht="15" customHeight="1" x14ac:dyDescent="0.3">
      <c r="A73" s="77"/>
      <c r="B73" s="78"/>
      <c r="C73" s="78"/>
      <c r="D73" s="68"/>
      <c r="E73" s="77"/>
      <c r="F73" s="79"/>
    </row>
    <row r="74" spans="1:6" s="80" customFormat="1" ht="15" customHeight="1" x14ac:dyDescent="0.3">
      <c r="A74" s="77"/>
      <c r="B74" s="78"/>
      <c r="C74" s="78"/>
      <c r="D74" s="68"/>
      <c r="E74" s="77"/>
      <c r="F74" s="79"/>
    </row>
    <row r="75" spans="1:6" s="80" customFormat="1" ht="15" customHeight="1" x14ac:dyDescent="0.3">
      <c r="A75" s="77"/>
      <c r="B75" s="78"/>
      <c r="C75" s="78"/>
      <c r="D75" s="68"/>
      <c r="E75" s="77"/>
      <c r="F75" s="79"/>
    </row>
    <row r="76" spans="1:6" s="80" customFormat="1" ht="15" customHeight="1" x14ac:dyDescent="0.3">
      <c r="A76" s="77"/>
      <c r="B76" s="78"/>
      <c r="C76" s="78"/>
      <c r="D76" s="68"/>
      <c r="E76" s="77"/>
      <c r="F76" s="79"/>
    </row>
    <row r="77" spans="1:6" s="80" customFormat="1" ht="15" customHeight="1" x14ac:dyDescent="0.3">
      <c r="A77" s="77"/>
      <c r="B77" s="78"/>
      <c r="C77" s="78"/>
      <c r="D77" s="68"/>
      <c r="E77" s="77"/>
      <c r="F77" s="79"/>
    </row>
    <row r="78" spans="1:6" s="80" customFormat="1" ht="15" customHeight="1" x14ac:dyDescent="0.3">
      <c r="A78" s="77"/>
      <c r="B78" s="78"/>
      <c r="C78" s="78"/>
      <c r="D78" s="68"/>
      <c r="E78" s="77"/>
      <c r="F78" s="79"/>
    </row>
    <row r="79" spans="1:6" s="80" customFormat="1" ht="15" customHeight="1" x14ac:dyDescent="0.3">
      <c r="A79" s="77"/>
      <c r="B79" s="78"/>
      <c r="C79" s="78"/>
      <c r="D79" s="68"/>
      <c r="E79" s="77"/>
      <c r="F79" s="79"/>
    </row>
    <row r="80" spans="1:6" s="80" customFormat="1" ht="15" customHeight="1" x14ac:dyDescent="0.3">
      <c r="A80" s="77"/>
      <c r="B80" s="78"/>
      <c r="C80" s="78"/>
      <c r="D80" s="68"/>
      <c r="E80" s="77"/>
      <c r="F80" s="79"/>
    </row>
    <row r="81" spans="1:6" s="80" customFormat="1" ht="15" customHeight="1" x14ac:dyDescent="0.3">
      <c r="A81" s="77"/>
      <c r="B81" s="78"/>
      <c r="C81" s="78"/>
      <c r="D81" s="68"/>
      <c r="E81" s="77"/>
      <c r="F81" s="79"/>
    </row>
    <row r="82" spans="1:6" s="80" customFormat="1" ht="15" customHeight="1" x14ac:dyDescent="0.3">
      <c r="A82" s="77"/>
      <c r="B82" s="78"/>
      <c r="C82" s="78"/>
      <c r="D82" s="68"/>
      <c r="E82" s="77"/>
      <c r="F82" s="79"/>
    </row>
    <row r="83" spans="1:6" s="80" customFormat="1" ht="15" customHeight="1" x14ac:dyDescent="0.3">
      <c r="A83" s="77"/>
      <c r="B83" s="78"/>
      <c r="C83" s="78"/>
      <c r="D83" s="68"/>
      <c r="E83" s="77"/>
      <c r="F83" s="79"/>
    </row>
    <row r="84" spans="1:6" s="80" customFormat="1" ht="15" customHeight="1" x14ac:dyDescent="0.3">
      <c r="A84" s="77"/>
      <c r="B84" s="78"/>
      <c r="C84" s="78"/>
      <c r="D84" s="68"/>
      <c r="E84" s="77"/>
      <c r="F84" s="79"/>
    </row>
    <row r="85" spans="1:6" s="80" customFormat="1" ht="15" customHeight="1" x14ac:dyDescent="0.3">
      <c r="A85" s="77"/>
      <c r="B85" s="78"/>
      <c r="C85" s="78"/>
      <c r="D85" s="68"/>
      <c r="E85" s="77"/>
      <c r="F85" s="79"/>
    </row>
    <row r="86" spans="1:6" s="80" customFormat="1" ht="15" customHeight="1" x14ac:dyDescent="0.3">
      <c r="A86" s="77"/>
      <c r="B86" s="78"/>
      <c r="C86" s="78"/>
      <c r="D86" s="68"/>
      <c r="E86" s="77"/>
      <c r="F86" s="79"/>
    </row>
    <row r="87" spans="1:6" s="80" customFormat="1" ht="15" customHeight="1" x14ac:dyDescent="0.3">
      <c r="A87" s="77"/>
      <c r="B87" s="78"/>
      <c r="C87" s="78"/>
      <c r="D87" s="68"/>
      <c r="E87" s="77"/>
      <c r="F87" s="79"/>
    </row>
    <row r="88" spans="1:6" s="80" customFormat="1" ht="15" customHeight="1" x14ac:dyDescent="0.3">
      <c r="A88" s="77"/>
      <c r="B88" s="78"/>
      <c r="C88" s="78"/>
      <c r="D88" s="68"/>
      <c r="E88" s="77"/>
      <c r="F88" s="79"/>
    </row>
    <row r="89" spans="1:6" s="80" customFormat="1" ht="15" customHeight="1" x14ac:dyDescent="0.3">
      <c r="A89" s="77"/>
      <c r="B89" s="78"/>
      <c r="C89" s="78"/>
      <c r="D89" s="68"/>
      <c r="E89" s="77"/>
      <c r="F89" s="79"/>
    </row>
    <row r="90" spans="1:6" s="80" customFormat="1" ht="15" customHeight="1" x14ac:dyDescent="0.3">
      <c r="A90" s="77"/>
      <c r="B90" s="78"/>
      <c r="C90" s="78"/>
      <c r="D90" s="68"/>
      <c r="E90" s="77"/>
      <c r="F90" s="79"/>
    </row>
    <row r="91" spans="1:6" s="80" customFormat="1" ht="15" customHeight="1" x14ac:dyDescent="0.3">
      <c r="A91" s="77"/>
      <c r="B91" s="78"/>
      <c r="C91" s="78"/>
      <c r="D91" s="68"/>
      <c r="E91" s="77"/>
      <c r="F91" s="79"/>
    </row>
    <row r="92" spans="1:6" s="80" customFormat="1" ht="15" customHeight="1" x14ac:dyDescent="0.3">
      <c r="A92" s="77"/>
      <c r="B92" s="78"/>
      <c r="C92" s="78"/>
      <c r="D92" s="68"/>
      <c r="E92" s="77"/>
      <c r="F92" s="79"/>
    </row>
    <row r="93" spans="1:6" s="80" customFormat="1" ht="15" customHeight="1" x14ac:dyDescent="0.3">
      <c r="A93" s="77"/>
      <c r="B93" s="78"/>
      <c r="C93" s="78"/>
      <c r="D93" s="68"/>
      <c r="E93" s="77"/>
      <c r="F93" s="79"/>
    </row>
    <row r="94" spans="1:6" s="80" customFormat="1" ht="15" customHeight="1" x14ac:dyDescent="0.3">
      <c r="A94" s="77"/>
      <c r="B94" s="78"/>
      <c r="C94" s="78"/>
      <c r="D94" s="68"/>
      <c r="E94" s="77"/>
      <c r="F94" s="79"/>
    </row>
    <row r="95" spans="1:6" s="80" customFormat="1" ht="15" customHeight="1" x14ac:dyDescent="0.3">
      <c r="A95" s="77"/>
      <c r="B95" s="78"/>
      <c r="C95" s="78"/>
      <c r="D95" s="68"/>
      <c r="E95" s="77"/>
      <c r="F95" s="79"/>
    </row>
    <row r="96" spans="1:6" s="80" customFormat="1" ht="15" customHeight="1" x14ac:dyDescent="0.3">
      <c r="A96" s="77"/>
      <c r="B96" s="78"/>
      <c r="C96" s="78"/>
      <c r="D96" s="68"/>
      <c r="E96" s="77"/>
      <c r="F96" s="79"/>
    </row>
    <row r="97" spans="1:6" s="80" customFormat="1" ht="15" customHeight="1" x14ac:dyDescent="0.3">
      <c r="A97" s="77"/>
      <c r="B97" s="78"/>
      <c r="C97" s="78"/>
      <c r="D97" s="68"/>
      <c r="E97" s="77"/>
      <c r="F97" s="79"/>
    </row>
    <row r="98" spans="1:6" s="80" customFormat="1" ht="15" customHeight="1" x14ac:dyDescent="0.3">
      <c r="A98" s="77"/>
      <c r="B98" s="78"/>
      <c r="C98" s="78"/>
      <c r="D98" s="68"/>
      <c r="E98" s="77"/>
      <c r="F98" s="79"/>
    </row>
    <row r="99" spans="1:6" s="80" customFormat="1" ht="15" customHeight="1" x14ac:dyDescent="0.3">
      <c r="A99" s="77"/>
      <c r="B99" s="78"/>
      <c r="C99" s="78"/>
      <c r="D99" s="68"/>
      <c r="E99" s="77"/>
      <c r="F99" s="79"/>
    </row>
    <row r="100" spans="1:6" s="80" customFormat="1" ht="15" customHeight="1" x14ac:dyDescent="0.3">
      <c r="A100" s="77"/>
      <c r="B100" s="78"/>
      <c r="C100" s="78"/>
      <c r="D100" s="68"/>
      <c r="E100" s="77"/>
      <c r="F100" s="79"/>
    </row>
    <row r="101" spans="1:6" s="80" customFormat="1" ht="15" customHeight="1" x14ac:dyDescent="0.3">
      <c r="A101" s="77"/>
      <c r="B101" s="78"/>
      <c r="C101" s="78"/>
      <c r="D101" s="68"/>
      <c r="E101" s="77"/>
      <c r="F101" s="79"/>
    </row>
    <row r="102" spans="1:6" s="80" customFormat="1" ht="15" customHeight="1" x14ac:dyDescent="0.3">
      <c r="A102" s="77"/>
      <c r="B102" s="78"/>
      <c r="C102" s="78"/>
      <c r="D102" s="68"/>
      <c r="E102" s="77"/>
      <c r="F102" s="79"/>
    </row>
    <row r="103" spans="1:6" s="80" customFormat="1" ht="15" customHeight="1" x14ac:dyDescent="0.3">
      <c r="A103" s="77"/>
      <c r="B103" s="78"/>
      <c r="C103" s="78"/>
      <c r="D103" s="68"/>
      <c r="E103" s="77"/>
      <c r="F103" s="79"/>
    </row>
    <row r="104" spans="1:6" s="80" customFormat="1" ht="15" customHeight="1" x14ac:dyDescent="0.3">
      <c r="A104" s="77"/>
      <c r="B104" s="78"/>
      <c r="C104" s="78"/>
      <c r="D104" s="68"/>
      <c r="E104" s="77"/>
      <c r="F104" s="79"/>
    </row>
    <row r="105" spans="1:6" s="80" customFormat="1" ht="15" customHeight="1" x14ac:dyDescent="0.3">
      <c r="A105" s="77"/>
      <c r="B105" s="78"/>
      <c r="C105" s="78"/>
      <c r="D105" s="68"/>
      <c r="E105" s="77"/>
      <c r="F105" s="79"/>
    </row>
    <row r="106" spans="1:6" s="80" customFormat="1" ht="15" customHeight="1" x14ac:dyDescent="0.3">
      <c r="A106" s="77"/>
      <c r="B106" s="78"/>
      <c r="C106" s="78"/>
      <c r="D106" s="68"/>
      <c r="E106" s="77"/>
      <c r="F106" s="79"/>
    </row>
    <row r="107" spans="1:6" s="80" customFormat="1" ht="15" customHeight="1" x14ac:dyDescent="0.3">
      <c r="A107" s="77"/>
      <c r="B107" s="78"/>
      <c r="C107" s="78"/>
      <c r="D107" s="68"/>
      <c r="E107" s="77"/>
      <c r="F107" s="79"/>
    </row>
    <row r="108" spans="1:6" s="80" customFormat="1" ht="15" customHeight="1" x14ac:dyDescent="0.3">
      <c r="A108" s="77"/>
      <c r="B108" s="78"/>
      <c r="C108" s="78"/>
      <c r="D108" s="68"/>
      <c r="E108" s="77"/>
      <c r="F108" s="79"/>
    </row>
    <row r="109" spans="1:6" s="80" customFormat="1" ht="15" customHeight="1" x14ac:dyDescent="0.3">
      <c r="A109" s="77"/>
      <c r="B109" s="78"/>
      <c r="C109" s="78"/>
      <c r="D109" s="68"/>
      <c r="E109" s="77"/>
      <c r="F109" s="79"/>
    </row>
  </sheetData>
  <sheetProtection algorithmName="SHA-512" hashValue="Z6MkboiQ+3kW36GrKcS5TsIlzLa+l8rf9OuVQnaWJaGKwyrdvsKdqyCREulocx3Fzt6WDSk6eyFcI4Um47AKmA==" saltValue="H49EL+6aq9rwzGyWFfoiNg==" spinCount="100000" sheet="1" objects="1" scenarios="1" selectLockedCells="1"/>
  <protectedRanges>
    <protectedRange sqref="G1:H2 A4:F4 F1:F3" name="Anlage_2_1"/>
    <protectedRange sqref="A1:E3" name="Anlage_2"/>
    <protectedRange sqref="A11:A15" name="Anlage_1_1_1_1"/>
  </protectedRanges>
  <sortState ref="A5:E15">
    <sortCondition ref="C5:C15"/>
  </sortState>
  <mergeCells count="1">
    <mergeCell ref="A1:E3"/>
  </mergeCells>
  <dataValidations disablePrompts="1" count="3">
    <dataValidation type="list" showInputMessage="1" showErrorMessage="1" sqref="D11:D15">
      <formula1>"',Prüfung,Teilprüfung,Studienleistung,Test"</formula1>
    </dataValidation>
    <dataValidation type="whole" errorStyle="information" allowBlank="1" showInputMessage="1" showErrorMessage="1" sqref="E11:E15">
      <formula1>0</formula1>
      <formula2>100</formula2>
    </dataValidation>
    <dataValidation type="list" showInputMessage="1" showErrorMessage="1" sqref="E8">
      <formula1>"2,5"</formula1>
    </dataValidation>
  </dataValidation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C11" sqref="C11"/>
    </sheetView>
  </sheetViews>
  <sheetFormatPr baseColWidth="10" defaultColWidth="11" defaultRowHeight="14.4" x14ac:dyDescent="0.3"/>
  <cols>
    <col min="1" max="1" width="6.59765625" style="51" customWidth="1"/>
    <col min="2" max="2" width="13.59765625" style="52" customWidth="1"/>
    <col min="3" max="3" width="60.59765625" style="52" customWidth="1"/>
    <col min="4" max="4" width="13.59765625" style="47" customWidth="1"/>
    <col min="5" max="5" width="6.59765625" style="51" customWidth="1"/>
    <col min="6" max="6" width="10" style="50" customWidth="1"/>
    <col min="7" max="7" width="14.59765625" style="49" bestFit="1" customWidth="1"/>
    <col min="8" max="16384" width="11" style="49"/>
  </cols>
  <sheetData>
    <row r="1" spans="1:9" ht="15" customHeight="1" x14ac:dyDescent="0.3">
      <c r="A1" s="225" t="s">
        <v>91</v>
      </c>
      <c r="B1" s="225"/>
      <c r="C1" s="225"/>
      <c r="D1" s="225"/>
      <c r="E1" s="225"/>
      <c r="F1" s="43"/>
      <c r="G1" s="47" t="s">
        <v>52</v>
      </c>
      <c r="H1" s="93" t="s">
        <v>80</v>
      </c>
    </row>
    <row r="2" spans="1:9" ht="15" customHeight="1" x14ac:dyDescent="0.3">
      <c r="A2" s="225"/>
      <c r="B2" s="225"/>
      <c r="C2" s="225"/>
      <c r="D2" s="225"/>
      <c r="E2" s="225"/>
      <c r="F2" s="43"/>
      <c r="G2" s="53" t="s">
        <v>16</v>
      </c>
      <c r="H2" s="54">
        <v>4</v>
      </c>
      <c r="I2" s="53"/>
    </row>
    <row r="3" spans="1:9" ht="15" customHeight="1" x14ac:dyDescent="0.3">
      <c r="A3" s="226"/>
      <c r="B3" s="226"/>
      <c r="C3" s="226"/>
      <c r="D3" s="226"/>
      <c r="E3" s="226"/>
      <c r="F3" s="44"/>
      <c r="G3" s="53"/>
      <c r="H3" s="53"/>
      <c r="I3" s="53"/>
    </row>
    <row r="4" spans="1:9" s="96" customFormat="1" ht="15" customHeight="1" x14ac:dyDescent="0.3">
      <c r="A4" s="86" t="s">
        <v>0</v>
      </c>
      <c r="B4" s="94" t="s">
        <v>53</v>
      </c>
      <c r="C4" s="94" t="s">
        <v>54</v>
      </c>
      <c r="D4" s="86" t="s">
        <v>55</v>
      </c>
      <c r="E4" s="86" t="s">
        <v>56</v>
      </c>
      <c r="F4" s="95"/>
    </row>
    <row r="5" spans="1:9" s="99" customFormat="1" ht="15" customHeight="1" x14ac:dyDescent="0.3">
      <c r="A5" s="122">
        <v>1</v>
      </c>
      <c r="B5" s="124" t="s">
        <v>113</v>
      </c>
      <c r="C5" s="125" t="s">
        <v>119</v>
      </c>
      <c r="D5" s="125" t="s">
        <v>54</v>
      </c>
      <c r="E5" s="122">
        <v>4</v>
      </c>
      <c r="F5" s="98"/>
    </row>
    <row r="6" spans="1:9" s="99" customFormat="1" ht="15" customHeight="1" x14ac:dyDescent="0.3">
      <c r="A6" s="122">
        <v>2</v>
      </c>
      <c r="B6" s="124" t="s">
        <v>58</v>
      </c>
      <c r="C6" s="125" t="s">
        <v>120</v>
      </c>
      <c r="D6" s="125" t="s">
        <v>54</v>
      </c>
      <c r="E6" s="122">
        <v>6</v>
      </c>
      <c r="F6" s="98"/>
    </row>
    <row r="7" spans="1:9" s="99" customFormat="1" ht="15" customHeight="1" x14ac:dyDescent="0.3">
      <c r="A7" s="122">
        <v>3</v>
      </c>
      <c r="B7" s="124" t="s">
        <v>115</v>
      </c>
      <c r="C7" s="125" t="s">
        <v>95</v>
      </c>
      <c r="D7" s="125" t="s">
        <v>54</v>
      </c>
      <c r="E7" s="122">
        <v>4</v>
      </c>
      <c r="F7" s="98"/>
    </row>
    <row r="8" spans="1:9" s="99" customFormat="1" ht="15" customHeight="1" x14ac:dyDescent="0.3">
      <c r="A8" s="122">
        <v>4</v>
      </c>
      <c r="B8" s="124" t="s">
        <v>116</v>
      </c>
      <c r="C8" s="125" t="s">
        <v>117</v>
      </c>
      <c r="D8" s="125" t="s">
        <v>54</v>
      </c>
      <c r="E8" s="122">
        <v>7</v>
      </c>
      <c r="F8" s="98"/>
    </row>
    <row r="9" spans="1:9" s="99" customFormat="1" ht="15" customHeight="1" x14ac:dyDescent="0.3">
      <c r="A9" s="122">
        <v>5</v>
      </c>
      <c r="B9" s="123" t="s">
        <v>118</v>
      </c>
      <c r="C9" s="124" t="s">
        <v>121</v>
      </c>
      <c r="D9" s="125" t="s">
        <v>54</v>
      </c>
      <c r="E9" s="126">
        <v>2</v>
      </c>
      <c r="F9" s="98"/>
    </row>
    <row r="10" spans="1:9" s="99" customFormat="1" ht="15" customHeight="1" x14ac:dyDescent="0.3">
      <c r="A10" s="122">
        <v>6</v>
      </c>
      <c r="B10" s="124" t="s">
        <v>107</v>
      </c>
      <c r="C10" s="125" t="s">
        <v>108</v>
      </c>
      <c r="D10" s="125" t="s">
        <v>54</v>
      </c>
      <c r="E10" s="122">
        <v>19</v>
      </c>
      <c r="F10" s="98"/>
    </row>
    <row r="11" spans="1:9" s="99" customFormat="1" ht="15" customHeight="1" x14ac:dyDescent="0.3">
      <c r="A11" s="128">
        <v>101</v>
      </c>
      <c r="B11" s="116" t="s">
        <v>26</v>
      </c>
      <c r="C11" s="116" t="s">
        <v>26</v>
      </c>
      <c r="D11" s="116" t="s">
        <v>26</v>
      </c>
      <c r="E11" s="117" t="s">
        <v>26</v>
      </c>
      <c r="F11" s="98"/>
    </row>
    <row r="12" spans="1:9" s="119" customFormat="1" ht="13.8" x14ac:dyDescent="0.3">
      <c r="A12" s="128">
        <v>102</v>
      </c>
      <c r="B12" s="116" t="s">
        <v>26</v>
      </c>
      <c r="C12" s="116" t="s">
        <v>26</v>
      </c>
      <c r="D12" s="116" t="s">
        <v>26</v>
      </c>
      <c r="E12" s="117" t="s">
        <v>26</v>
      </c>
    </row>
    <row r="13" spans="1:9" s="119" customFormat="1" ht="13.8" x14ac:dyDescent="0.3">
      <c r="A13" s="128">
        <v>103</v>
      </c>
      <c r="B13" s="116" t="s">
        <v>26</v>
      </c>
      <c r="C13" s="116" t="s">
        <v>26</v>
      </c>
      <c r="D13" s="116" t="s">
        <v>26</v>
      </c>
      <c r="E13" s="117" t="s">
        <v>26</v>
      </c>
    </row>
    <row r="14" spans="1:9" s="119" customFormat="1" ht="13.8" x14ac:dyDescent="0.3">
      <c r="A14" s="128">
        <v>104</v>
      </c>
      <c r="B14" s="116" t="s">
        <v>26</v>
      </c>
      <c r="C14" s="116" t="s">
        <v>26</v>
      </c>
      <c r="D14" s="116" t="s">
        <v>26</v>
      </c>
      <c r="E14" s="117" t="s">
        <v>26</v>
      </c>
    </row>
    <row r="15" spans="1:9" s="119" customFormat="1" ht="13.8" x14ac:dyDescent="0.3">
      <c r="A15" s="128">
        <v>105</v>
      </c>
      <c r="B15" s="116" t="s">
        <v>26</v>
      </c>
      <c r="C15" s="116" t="s">
        <v>26</v>
      </c>
      <c r="D15" s="116" t="s">
        <v>26</v>
      </c>
      <c r="E15" s="117" t="s">
        <v>26</v>
      </c>
    </row>
    <row r="16" spans="1:9" s="80" customFormat="1" ht="15" customHeight="1" x14ac:dyDescent="0.3">
      <c r="A16" s="82"/>
      <c r="B16" s="83"/>
      <c r="C16" s="83"/>
      <c r="D16" s="84"/>
      <c r="E16" s="82"/>
      <c r="F16" s="79"/>
    </row>
    <row r="17" spans="1:9" s="80" customFormat="1" ht="15" customHeight="1" x14ac:dyDescent="0.3">
      <c r="A17" s="82"/>
      <c r="B17" s="83"/>
      <c r="C17" s="83"/>
      <c r="D17" s="84"/>
      <c r="E17" s="82"/>
      <c r="F17" s="79"/>
    </row>
    <row r="18" spans="1:9" s="80" customFormat="1" ht="15" customHeight="1" x14ac:dyDescent="0.3">
      <c r="A18" s="82"/>
      <c r="B18" s="83"/>
      <c r="C18" s="83"/>
      <c r="D18" s="84"/>
      <c r="E18" s="82"/>
      <c r="F18" s="79"/>
    </row>
    <row r="19" spans="1:9" s="80" customFormat="1" ht="15" customHeight="1" x14ac:dyDescent="0.3">
      <c r="A19" s="82"/>
      <c r="B19" s="83"/>
      <c r="C19" s="83"/>
      <c r="D19" s="84"/>
      <c r="E19" s="82"/>
      <c r="F19" s="79"/>
    </row>
    <row r="20" spans="1:9" s="79" customFormat="1" ht="15" customHeight="1" x14ac:dyDescent="0.3">
      <c r="A20" s="82"/>
      <c r="B20" s="83"/>
      <c r="C20" s="83"/>
      <c r="D20" s="84"/>
      <c r="E20" s="82"/>
      <c r="G20" s="80"/>
      <c r="H20" s="80"/>
      <c r="I20" s="80"/>
    </row>
    <row r="21" spans="1:9" s="79" customFormat="1" ht="15" customHeight="1" x14ac:dyDescent="0.3">
      <c r="A21" s="82"/>
      <c r="B21" s="83"/>
      <c r="C21" s="83"/>
      <c r="D21" s="84"/>
      <c r="E21" s="82"/>
      <c r="G21" s="80"/>
      <c r="H21" s="80"/>
      <c r="I21" s="80"/>
    </row>
    <row r="22" spans="1:9" s="79" customFormat="1" ht="15" customHeight="1" x14ac:dyDescent="0.3">
      <c r="A22" s="82"/>
      <c r="B22" s="83"/>
      <c r="C22" s="83"/>
      <c r="D22" s="84"/>
      <c r="E22" s="82"/>
      <c r="G22" s="80"/>
      <c r="H22" s="80"/>
      <c r="I22" s="80"/>
    </row>
    <row r="23" spans="1:9" s="79" customFormat="1" ht="15" customHeight="1" x14ac:dyDescent="0.3">
      <c r="A23" s="82"/>
      <c r="B23" s="83"/>
      <c r="C23" s="83"/>
      <c r="D23" s="84"/>
      <c r="E23" s="82"/>
      <c r="G23" s="80"/>
      <c r="H23" s="80"/>
      <c r="I23" s="80"/>
    </row>
    <row r="24" spans="1:9" s="80" customFormat="1" ht="15" customHeight="1" x14ac:dyDescent="0.3">
      <c r="A24" s="77"/>
      <c r="B24" s="78"/>
      <c r="C24" s="78"/>
      <c r="D24" s="68"/>
      <c r="E24" s="77"/>
      <c r="F24" s="79"/>
    </row>
    <row r="25" spans="1:9" s="80" customFormat="1" ht="15" customHeight="1" x14ac:dyDescent="0.3">
      <c r="A25" s="77"/>
      <c r="B25" s="78"/>
      <c r="C25" s="78"/>
      <c r="D25" s="68"/>
      <c r="E25" s="77"/>
      <c r="F25" s="79"/>
    </row>
    <row r="26" spans="1:9" s="80" customFormat="1" ht="15" customHeight="1" x14ac:dyDescent="0.3">
      <c r="A26" s="77"/>
      <c r="B26" s="78"/>
      <c r="C26" s="78"/>
      <c r="D26" s="68"/>
      <c r="E26" s="77"/>
      <c r="F26" s="79"/>
    </row>
    <row r="27" spans="1:9" s="80" customFormat="1" ht="15" customHeight="1" x14ac:dyDescent="0.3">
      <c r="A27" s="77"/>
      <c r="B27" s="78"/>
      <c r="C27" s="78"/>
      <c r="D27" s="68"/>
      <c r="E27" s="77"/>
      <c r="F27" s="79"/>
    </row>
    <row r="28" spans="1:9" s="80" customFormat="1" ht="15" customHeight="1" x14ac:dyDescent="0.3">
      <c r="A28" s="77"/>
      <c r="B28" s="78"/>
      <c r="C28" s="78"/>
      <c r="D28" s="68"/>
      <c r="E28" s="77"/>
      <c r="F28" s="79"/>
    </row>
    <row r="29" spans="1:9" s="80" customFormat="1" ht="15" customHeight="1" x14ac:dyDescent="0.3">
      <c r="A29" s="77"/>
      <c r="B29" s="78"/>
      <c r="C29" s="78"/>
      <c r="D29" s="68"/>
      <c r="E29" s="77"/>
      <c r="F29" s="79"/>
    </row>
    <row r="30" spans="1:9" s="80" customFormat="1" ht="15" customHeight="1" x14ac:dyDescent="0.3">
      <c r="A30" s="77"/>
      <c r="B30" s="78"/>
      <c r="C30" s="78"/>
      <c r="D30" s="68"/>
      <c r="E30" s="77"/>
      <c r="F30" s="79"/>
    </row>
    <row r="31" spans="1:9" s="80" customFormat="1" ht="15" customHeight="1" x14ac:dyDescent="0.3">
      <c r="A31" s="77"/>
      <c r="B31" s="78"/>
      <c r="C31" s="78"/>
      <c r="D31" s="68"/>
      <c r="E31" s="77"/>
      <c r="F31" s="79"/>
    </row>
    <row r="32" spans="1:9" s="80" customFormat="1" ht="15" customHeight="1" x14ac:dyDescent="0.3">
      <c r="A32" s="77"/>
      <c r="B32" s="78"/>
      <c r="C32" s="78"/>
      <c r="D32" s="68"/>
      <c r="E32" s="77"/>
      <c r="F32" s="79"/>
    </row>
    <row r="33" spans="1:6" s="80" customFormat="1" ht="15" customHeight="1" x14ac:dyDescent="0.3">
      <c r="A33" s="77"/>
      <c r="B33" s="78"/>
      <c r="C33" s="78"/>
      <c r="D33" s="68"/>
      <c r="E33" s="77"/>
      <c r="F33" s="79"/>
    </row>
    <row r="34" spans="1:6" s="80" customFormat="1" ht="15" customHeight="1" x14ac:dyDescent="0.3">
      <c r="A34" s="77"/>
      <c r="B34" s="78"/>
      <c r="C34" s="78"/>
      <c r="D34" s="68"/>
      <c r="E34" s="77"/>
      <c r="F34" s="79"/>
    </row>
    <row r="35" spans="1:6" s="80" customFormat="1" ht="15" customHeight="1" x14ac:dyDescent="0.3">
      <c r="A35" s="77"/>
      <c r="B35" s="78"/>
      <c r="C35" s="78"/>
      <c r="D35" s="68"/>
      <c r="E35" s="77"/>
      <c r="F35" s="79"/>
    </row>
    <row r="36" spans="1:6" s="80" customFormat="1" ht="15" customHeight="1" x14ac:dyDescent="0.3">
      <c r="A36" s="77"/>
      <c r="B36" s="78"/>
      <c r="C36" s="78"/>
      <c r="D36" s="68"/>
      <c r="E36" s="77"/>
      <c r="F36" s="79"/>
    </row>
    <row r="37" spans="1:6" s="80" customFormat="1" ht="15" customHeight="1" x14ac:dyDescent="0.3">
      <c r="A37" s="77"/>
      <c r="B37" s="78"/>
      <c r="C37" s="78"/>
      <c r="D37" s="68"/>
      <c r="E37" s="77"/>
      <c r="F37" s="79"/>
    </row>
    <row r="38" spans="1:6" s="80" customFormat="1" ht="15" customHeight="1" x14ac:dyDescent="0.3">
      <c r="A38" s="77"/>
      <c r="B38" s="78"/>
      <c r="C38" s="78"/>
      <c r="D38" s="68"/>
      <c r="E38" s="77"/>
      <c r="F38" s="79"/>
    </row>
    <row r="39" spans="1:6" s="80" customFormat="1" ht="15" customHeight="1" x14ac:dyDescent="0.3">
      <c r="A39" s="77"/>
      <c r="B39" s="78"/>
      <c r="C39" s="78"/>
      <c r="D39" s="68"/>
      <c r="E39" s="77"/>
      <c r="F39" s="79"/>
    </row>
    <row r="40" spans="1:6" s="80" customFormat="1" ht="15" customHeight="1" x14ac:dyDescent="0.3">
      <c r="A40" s="77"/>
      <c r="B40" s="78"/>
      <c r="C40" s="78"/>
      <c r="D40" s="68"/>
      <c r="E40" s="77"/>
      <c r="F40" s="79"/>
    </row>
    <row r="41" spans="1:6" s="80" customFormat="1" ht="15" customHeight="1" x14ac:dyDescent="0.3">
      <c r="A41" s="77"/>
      <c r="B41" s="78"/>
      <c r="C41" s="78"/>
      <c r="D41" s="68"/>
      <c r="E41" s="77"/>
      <c r="F41" s="79"/>
    </row>
    <row r="42" spans="1:6" s="80" customFormat="1" ht="15" customHeight="1" x14ac:dyDescent="0.3">
      <c r="A42" s="77"/>
      <c r="B42" s="78"/>
      <c r="C42" s="78"/>
      <c r="D42" s="68"/>
      <c r="E42" s="77"/>
      <c r="F42" s="79"/>
    </row>
    <row r="43" spans="1:6" s="80" customFormat="1" ht="15" customHeight="1" x14ac:dyDescent="0.3">
      <c r="A43" s="77"/>
      <c r="B43" s="78"/>
      <c r="C43" s="78"/>
      <c r="D43" s="68"/>
      <c r="E43" s="77"/>
      <c r="F43" s="79"/>
    </row>
    <row r="44" spans="1:6" s="80" customFormat="1" ht="15" customHeight="1" x14ac:dyDescent="0.3">
      <c r="A44" s="77"/>
      <c r="B44" s="78"/>
      <c r="C44" s="78"/>
      <c r="D44" s="68"/>
      <c r="E44" s="77"/>
      <c r="F44" s="79"/>
    </row>
    <row r="45" spans="1:6" s="80" customFormat="1" ht="15" customHeight="1" x14ac:dyDescent="0.3">
      <c r="A45" s="77"/>
      <c r="B45" s="78"/>
      <c r="C45" s="78"/>
      <c r="D45" s="68"/>
      <c r="E45" s="77"/>
      <c r="F45" s="79"/>
    </row>
    <row r="46" spans="1:6" s="80" customFormat="1" ht="15" customHeight="1" x14ac:dyDescent="0.3">
      <c r="A46" s="77"/>
      <c r="B46" s="78"/>
      <c r="C46" s="78"/>
      <c r="D46" s="68"/>
      <c r="E46" s="77"/>
      <c r="F46" s="79"/>
    </row>
    <row r="47" spans="1:6" s="80" customFormat="1" ht="15" customHeight="1" x14ac:dyDescent="0.3">
      <c r="A47" s="77"/>
      <c r="B47" s="78"/>
      <c r="C47" s="78"/>
      <c r="D47" s="68"/>
      <c r="E47" s="77"/>
      <c r="F47" s="79"/>
    </row>
  </sheetData>
  <sheetProtection algorithmName="SHA-512" hashValue="Atlc+K2+0efgqroQydgKR3usesIS9OZPJw6OgWi6Fp/BELYv8zsBU+lhc5JQhZdkuRktP/TCVWzLh6xd+sczPg==" saltValue="PJJRbFn9dfZzMKMEKYKh3g==" spinCount="100000" sheet="1" objects="1" scenarios="1" selectLockedCells="1"/>
  <protectedRanges>
    <protectedRange sqref="G1:H2 A1:F4" name="Anlage_2"/>
    <protectedRange sqref="A11:A15" name="Anlage_1_1_1_1"/>
  </protectedRanges>
  <mergeCells count="1">
    <mergeCell ref="A1:E3"/>
  </mergeCells>
  <dataValidations count="3">
    <dataValidation type="list" showInputMessage="1" showErrorMessage="1" sqref="D11:D15">
      <formula1>"',Prüfung,Teilprüfung,Studienleistung,Test"</formula1>
    </dataValidation>
    <dataValidation type="whole" errorStyle="information" allowBlank="1" showInputMessage="1" showErrorMessage="1" sqref="E11:E15">
      <formula1>0</formula1>
      <formula2>100</formula2>
    </dataValidation>
    <dataValidation type="list" showInputMessage="1" showErrorMessage="1" sqref="E9">
      <formula1>"2,5"</formula1>
    </dataValidation>
  </dataValidations>
  <pageMargins left="0.7" right="0.7" top="0.78740157499999996" bottom="0.78740157499999996"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workbookViewId="0">
      <selection activeCell="E12" sqref="E12"/>
    </sheetView>
  </sheetViews>
  <sheetFormatPr baseColWidth="10" defaultRowHeight="15.6" x14ac:dyDescent="0.3"/>
  <cols>
    <col min="1" max="1" width="6.59765625" style="4" customWidth="1"/>
    <col min="2" max="2" width="13.59765625" style="4" customWidth="1"/>
    <col min="3" max="3" width="60.59765625" style="4" customWidth="1"/>
    <col min="4" max="4" width="13.59765625" style="4" customWidth="1"/>
    <col min="5" max="5" width="6.59765625" style="112" customWidth="1"/>
    <col min="6" max="6" width="0.19921875" style="4" customWidth="1"/>
    <col min="7" max="16384" width="11.19921875" style="4"/>
  </cols>
  <sheetData>
    <row r="1" spans="1:6" x14ac:dyDescent="0.3">
      <c r="A1" s="227" t="str">
        <f>IF(Formular!E7="Bitte wählen Sie einen Studiengang aus!","","Anlage zur Anerkennung von Prüfungsleistungen im Studiengang 
"&amp;Formular!E7)</f>
        <v/>
      </c>
      <c r="B1" s="227"/>
      <c r="C1" s="227"/>
      <c r="D1" s="227"/>
      <c r="E1" s="227"/>
    </row>
    <row r="2" spans="1:6" x14ac:dyDescent="0.3">
      <c r="A2" s="227"/>
      <c r="B2" s="227"/>
      <c r="C2" s="227"/>
      <c r="D2" s="227"/>
      <c r="E2" s="227"/>
    </row>
    <row r="3" spans="1:6" x14ac:dyDescent="0.3">
      <c r="A3" s="228"/>
      <c r="B3" s="228"/>
      <c r="C3" s="228"/>
      <c r="D3" s="228"/>
      <c r="E3" s="228"/>
    </row>
    <row r="4" spans="1:6" x14ac:dyDescent="0.3">
      <c r="A4" s="113" t="s">
        <v>0</v>
      </c>
      <c r="B4" s="114" t="s">
        <v>53</v>
      </c>
      <c r="C4" s="114" t="s">
        <v>54</v>
      </c>
      <c r="D4" s="113" t="s">
        <v>55</v>
      </c>
      <c r="E4" s="113" t="s">
        <v>56</v>
      </c>
    </row>
    <row r="5" spans="1:6" s="109" customFormat="1" ht="100.05" customHeight="1" x14ac:dyDescent="0.3">
      <c r="A5" s="110">
        <v>101</v>
      </c>
      <c r="B5" s="111" t="str">
        <f>IF(Formular!$E$7=STG!$A$1,"",IF(Formular!$E$7=STG!$A$3,VLOOKUP(Anlage!$A5,'Biwi MA GS'!$A$5:$E$30,2,FALSE),IF(Formular!$E$7=STG!$A$4,VLOOKUP(Anlage!$A5,'Biwi MA HR(S)Ge '!$A$5:$E$30,2,FALSE),IF(Formular!$E$7=STG!$A$5,VLOOKUP(Anlage!$A5,'Biwi MA GyGe'!$A$5:$E$30,2,FALSE),IF(Formular!$E$7=STG!$A$6,VLOOKUP(Anlage!$A5,'Biwi MA BK'!$A$5:$E$27,2,FALSE),IF(Formular!$E$7=STG!$A$7,VLOOKUP(Anlage!$A5,'Biwi MA BK Bautechnik'!$A$5:$E$29,2,FALSE)))))))</f>
        <v/>
      </c>
      <c r="C5" s="111" t="str">
        <f>IF(Formular!$E$7=STG!$A$1,"",IF(Formular!$E$7=STG!$A$3,VLOOKUP(Anlage!$A5,'Biwi MA GS'!$A$5:$E$30,3,FALSE),IF(Formular!$E$7=STG!$A$4,VLOOKUP(Anlage!$A5,'Biwi MA HR(S)Ge '!$A$5:$E$30,3,FALSE),IF(Formular!$E$7=STG!$A$5,VLOOKUP(Anlage!$A5,'Biwi MA GyGe'!$A$5:$E$30,3,FALSE),IF(Formular!$E$7=STG!$A$6,VLOOKUP(Anlage!$A5,'Biwi MA BK'!$A$5:$E$27,3,FALSE),IF(Formular!$E$7=STG!$A$7,VLOOKUP(Anlage!$A5,'Biwi MA BK Bautechnik'!$A$5:$E$29,3,FALSE)))))))</f>
        <v/>
      </c>
      <c r="D5" s="111" t="str">
        <f>IF(Formular!$E$7=STG!$A$1,"",IF(Formular!$E$7=STG!$A$3,VLOOKUP(Anlage!$A5,'Biwi MA GS'!$A$5:$E$30,4,FALSE),IF(Formular!$E$7=STG!$A$4,VLOOKUP(Anlage!$A5,'Biwi MA HR(S)Ge '!$A$5:$E$30,4,FALSE),IF(Formular!$E$7=STG!$A$5,VLOOKUP(Anlage!$A5,'Biwi MA GyGe'!$A$5:$E$30,4,FALSE),IF(Formular!$E$7=STG!$A$6,VLOOKUP(Anlage!$A5,'Biwi MA BK'!$A$5:$E$27,4,FALSE),IF(Formular!$E$7=STG!$A$7,VLOOKUP(Anlage!$A5,'Biwi MA BK Bautechnik'!$A$5:$E$29,4,FALSE)))))))</f>
        <v/>
      </c>
      <c r="E5" s="111" t="str">
        <f>IF(Formular!$E$7=STG!$A$1,"",IF(Formular!$E$7=STG!$A$3,VLOOKUP(Anlage!$A5,'Biwi MA GS'!$A$5:$E$30,5,FALSE),IF(Formular!$E$7=STG!$A$4,VLOOKUP(Anlage!$A5,'Biwi MA HR(S)Ge '!$A$5:$E$30,5,FALSE),IF(Formular!$E$7=STG!$A$5,VLOOKUP(Anlage!$A5,'Biwi MA GyGe'!$A$5:$E$30,5,FALSE),IF(Formular!$E$7=STG!$A$6,VLOOKUP(Anlage!$A5,'Biwi MA BK'!$A$5:$E$27,5,FALSE),IF(Formular!$E$7=STG!$A$7,VLOOKUP(Anlage!$A5,'Biwi MA BK Bautechnik'!$A$5:$E$29,5,FALSE)))))))</f>
        <v/>
      </c>
      <c r="F5" s="111" t="b">
        <f>IF(Formular!$E$7=STG!$A$3,VLOOKUP(Anlage!$A5,'Biwi MA GS'!$A$5:$E$30,2,FALSE),IF(Formular!$E$7=STG!$A$4,VLOOKUP(Anlage!$A5,'Biwi MA HR(S)Ge '!$A$5:$E$30,2,FALSE),IF(Formular!$E$7=STG!$A$5,VLOOKUP(Anlage!$A5,'Biwi MA GyGe'!$A$5:$E$30,2,FALSE),IF(Formular!$E$7=STG!$A$6,VLOOKUP(Anlage!$A5,'Biwi MA BK'!$A$5:$E$27,2,FALSE),IF(Formular!$E$7=STG!$A$7,VLOOKUP(Anlage!$A5,'Biwi MA BK Bautechnik'!$A$5:$E$29,2,FALSE))))))</f>
        <v>0</v>
      </c>
    </row>
    <row r="6" spans="1:6" s="109" customFormat="1" ht="100.05" customHeight="1" x14ac:dyDescent="0.3">
      <c r="A6" s="110">
        <v>102</v>
      </c>
      <c r="B6" s="111" t="str">
        <f>IF(Formular!$E$7=STG!$A$1,"",IF(Formular!$E$7=STG!$A$3,VLOOKUP(Anlage!$A6,'Biwi MA GS'!$A$5:$E$30,2,FALSE),IF(Formular!$E$7=STG!$A$4,VLOOKUP(Anlage!$A6,'Biwi MA HR(S)Ge '!$A$5:$E$30,2,FALSE),IF(Formular!$E$7=STG!$A$5,VLOOKUP(Anlage!$A6,'Biwi MA GyGe'!$A$5:$E$30,2,FALSE),IF(Formular!$E$7=STG!$A$6,VLOOKUP(Anlage!$A6,'Biwi MA BK'!$A$5:$E$27,2,FALSE),IF(Formular!$E$7=STG!$A$7,VLOOKUP(Anlage!$A6,'Biwi MA BK Bautechnik'!$A$5:$E$29,2,FALSE)))))))</f>
        <v/>
      </c>
      <c r="C6" s="111" t="str">
        <f>IF(Formular!$E$7=STG!$A$1,"",IF(Formular!$E$7=STG!$A$3,VLOOKUP(Anlage!$A6,'Biwi MA GS'!$A$5:$E$30,3,FALSE),IF(Formular!$E$7=STG!$A$4,VLOOKUP(Anlage!$A6,'Biwi MA HR(S)Ge '!$A$5:$E$30,3,FALSE),IF(Formular!$E$7=STG!$A$5,VLOOKUP(Anlage!$A6,'Biwi MA GyGe'!$A$5:$E$30,3,FALSE),IF(Formular!$E$7=STG!$A$6,VLOOKUP(Anlage!$A6,'Biwi MA BK'!$A$5:$E$27,3,FALSE),IF(Formular!$E$7=STG!$A$7,VLOOKUP(Anlage!$A6,'Biwi MA BK Bautechnik'!$A$5:$E$29,3,FALSE)))))))</f>
        <v/>
      </c>
      <c r="D6" s="111" t="str">
        <f>IF(Formular!$E$7=STG!$A$1,"",IF(Formular!$E$7=STG!$A$3,VLOOKUP(Anlage!$A6,'Biwi MA GS'!$A$5:$E$30,4,FALSE),IF(Formular!$E$7=STG!$A$4,VLOOKUP(Anlage!$A6,'Biwi MA HR(S)Ge '!$A$5:$E$30,4,FALSE),IF(Formular!$E$7=STG!$A$5,VLOOKUP(Anlage!$A6,'Biwi MA GyGe'!$A$5:$E$30,4,FALSE),IF(Formular!$E$7=STG!$A$6,VLOOKUP(Anlage!$A6,'Biwi MA BK'!$A$5:$E$27,4,FALSE),IF(Formular!$E$7=STG!$A$7,VLOOKUP(Anlage!$A6,'Biwi MA BK Bautechnik'!$A$5:$E$29,4,FALSE)))))))</f>
        <v/>
      </c>
      <c r="E6" s="111" t="str">
        <f>IF(Formular!$E$7=STG!$A$1,"",IF(Formular!$E$7=STG!$A$3,VLOOKUP(Anlage!$A6,'Biwi MA GS'!$A$5:$E$30,5,FALSE),IF(Formular!$E$7=STG!$A$4,VLOOKUP(Anlage!$A6,'Biwi MA HR(S)Ge '!$A$5:$E$30,5,FALSE),IF(Formular!$E$7=STG!$A$5,VLOOKUP(Anlage!$A6,'Biwi MA GyGe'!$A$5:$E$30,5,FALSE),IF(Formular!$E$7=STG!$A$6,VLOOKUP(Anlage!$A6,'Biwi MA BK'!$A$5:$E$27,5,FALSE),IF(Formular!$E$7=STG!$A$7,VLOOKUP(Anlage!$A6,'Biwi MA BK Bautechnik'!$A$5:$E$29,5,FALSE)))))))</f>
        <v/>
      </c>
    </row>
    <row r="7" spans="1:6" s="109" customFormat="1" ht="100.05" customHeight="1" x14ac:dyDescent="0.3">
      <c r="A7" s="110">
        <v>103</v>
      </c>
      <c r="B7" s="111" t="str">
        <f>IF(Formular!$E$7=STG!$A$1,"",IF(Formular!$E$7=STG!$A$3,VLOOKUP(Anlage!$A7,'Biwi MA GS'!$A$5:$E$30,2,FALSE),IF(Formular!$E$7=STG!$A$4,VLOOKUP(Anlage!$A7,'Biwi MA HR(S)Ge '!$A$5:$E$30,2,FALSE),IF(Formular!$E$7=STG!$A$5,VLOOKUP(Anlage!$A7,'Biwi MA GyGe'!$A$5:$E$30,2,FALSE),IF(Formular!$E$7=STG!$A$6,VLOOKUP(Anlage!$A7,'Biwi MA BK'!$A$5:$E$27,2,FALSE),IF(Formular!$E$7=STG!$A$7,VLOOKUP(Anlage!$A7,'Biwi MA BK Bautechnik'!$A$5:$E$29,2,FALSE)))))))</f>
        <v/>
      </c>
      <c r="C7" s="111" t="str">
        <f>IF(Formular!$E$7=STG!$A$1,"",IF(Formular!$E$7=STG!$A$3,VLOOKUP(Anlage!$A7,'Biwi MA GS'!$A$5:$E$30,3,FALSE),IF(Formular!$E$7=STG!$A$4,VLOOKUP(Anlage!$A7,'Biwi MA HR(S)Ge '!$A$5:$E$30,3,FALSE),IF(Formular!$E$7=STG!$A$5,VLOOKUP(Anlage!$A7,'Biwi MA GyGe'!$A$5:$E$30,3,FALSE),IF(Formular!$E$7=STG!$A$6,VLOOKUP(Anlage!$A7,'Biwi MA BK'!$A$5:$E$27,3,FALSE),IF(Formular!$E$7=STG!$A$7,VLOOKUP(Anlage!$A7,'Biwi MA BK Bautechnik'!$A$5:$E$29,3,FALSE)))))))</f>
        <v/>
      </c>
      <c r="D7" s="111" t="str">
        <f>IF(Formular!$E$7=STG!$A$1,"",IF(Formular!$E$7=STG!$A$3,VLOOKUP(Anlage!$A7,'Biwi MA GS'!$A$5:$E$30,4,FALSE),IF(Formular!$E$7=STG!$A$4,VLOOKUP(Anlage!$A7,'Biwi MA HR(S)Ge '!$A$5:$E$30,4,FALSE),IF(Formular!$E$7=STG!$A$5,VLOOKUP(Anlage!$A7,'Biwi MA GyGe'!$A$5:$E$30,4,FALSE),IF(Formular!$E$7=STG!$A$6,VLOOKUP(Anlage!$A7,'Biwi MA BK'!$A$5:$E$27,4,FALSE),IF(Formular!$E$7=STG!$A$7,VLOOKUP(Anlage!$A7,'Biwi MA BK Bautechnik'!$A$5:$E$29,4,FALSE)))))))</f>
        <v/>
      </c>
      <c r="E7" s="111" t="str">
        <f>IF(Formular!$E$7=STG!$A$1,"",IF(Formular!$E$7=STG!$A$3,VLOOKUP(Anlage!$A7,'Biwi MA GS'!$A$5:$E$30,5,FALSE),IF(Formular!$E$7=STG!$A$4,VLOOKUP(Anlage!$A7,'Biwi MA HR(S)Ge '!$A$5:$E$30,5,FALSE),IF(Formular!$E$7=STG!$A$5,VLOOKUP(Anlage!$A7,'Biwi MA GyGe'!$A$5:$E$30,5,FALSE),IF(Formular!$E$7=STG!$A$6,VLOOKUP(Anlage!$A7,'Biwi MA BK'!$A$5:$E$27,5,FALSE),IF(Formular!$E$7=STG!$A$7,VLOOKUP(Anlage!$A7,'Biwi MA BK Bautechnik'!$A$5:$E$29,5,FALSE)))))))</f>
        <v/>
      </c>
    </row>
    <row r="8" spans="1:6" s="109" customFormat="1" ht="100.05" customHeight="1" x14ac:dyDescent="0.3">
      <c r="A8" s="110">
        <v>104</v>
      </c>
      <c r="B8" s="111" t="str">
        <f>IF(Formular!$E$7=STG!$A$1,"",IF(Formular!$E$7=STG!$A$3,VLOOKUP(Anlage!$A8,'Biwi MA GS'!$A$5:$E$30,2,FALSE),IF(Formular!$E$7=STG!$A$4,VLOOKUP(Anlage!$A8,'Biwi MA HR(S)Ge '!$A$5:$E$30,2,FALSE),IF(Formular!$E$7=STG!$A$5,VLOOKUP(Anlage!$A8,'Biwi MA GyGe'!$A$5:$E$30,2,FALSE),IF(Formular!$E$7=STG!$A$6,VLOOKUP(Anlage!$A8,'Biwi MA BK'!$A$5:$E$27,2,FALSE),IF(Formular!$E$7=STG!$A$7,VLOOKUP(Anlage!$A8,'Biwi MA BK Bautechnik'!$A$5:$E$29,2,FALSE)))))))</f>
        <v/>
      </c>
      <c r="C8" s="111" t="str">
        <f>IF(Formular!$E$7=STG!$A$1,"",IF(Formular!$E$7=STG!$A$3,VLOOKUP(Anlage!$A8,'Biwi MA GS'!$A$5:$E$30,3,FALSE),IF(Formular!$E$7=STG!$A$4,VLOOKUP(Anlage!$A8,'Biwi MA HR(S)Ge '!$A$5:$E$30,3,FALSE),IF(Formular!$E$7=STG!$A$5,VLOOKUP(Anlage!$A8,'Biwi MA GyGe'!$A$5:$E$30,3,FALSE),IF(Formular!$E$7=STG!$A$6,VLOOKUP(Anlage!$A8,'Biwi MA BK'!$A$5:$E$27,3,FALSE),IF(Formular!$E$7=STG!$A$7,VLOOKUP(Anlage!$A8,'Biwi MA BK Bautechnik'!$A$5:$E$29,3,FALSE)))))))</f>
        <v/>
      </c>
      <c r="D8" s="111" t="str">
        <f>IF(Formular!$E$7=STG!$A$1,"",IF(Formular!$E$7=STG!$A$3,VLOOKUP(Anlage!$A8,'Biwi MA GS'!$A$5:$E$30,4,FALSE),IF(Formular!$E$7=STG!$A$4,VLOOKUP(Anlage!$A8,'Biwi MA HR(S)Ge '!$A$5:$E$30,4,FALSE),IF(Formular!$E$7=STG!$A$5,VLOOKUP(Anlage!$A8,'Biwi MA GyGe'!$A$5:$E$30,4,FALSE),IF(Formular!$E$7=STG!$A$6,VLOOKUP(Anlage!$A8,'Biwi MA BK'!$A$5:$E$27,4,FALSE),IF(Formular!$E$7=STG!$A$7,VLOOKUP(Anlage!$A8,'Biwi MA BK Bautechnik'!$A$5:$E$29,4,FALSE)))))))</f>
        <v/>
      </c>
      <c r="E8" s="111" t="str">
        <f>IF(Formular!$E$7=STG!$A$1,"",IF(Formular!$E$7=STG!$A$3,VLOOKUP(Anlage!$A8,'Biwi MA GS'!$A$5:$E$30,5,FALSE),IF(Formular!$E$7=STG!$A$4,VLOOKUP(Anlage!$A8,'Biwi MA HR(S)Ge '!$A$5:$E$30,5,FALSE),IF(Formular!$E$7=STG!$A$5,VLOOKUP(Anlage!$A8,'Biwi MA GyGe'!$A$5:$E$30,5,FALSE),IF(Formular!$E$7=STG!$A$6,VLOOKUP(Anlage!$A8,'Biwi MA BK'!$A$5:$E$27,5,FALSE),IF(Formular!$E$7=STG!$A$7,VLOOKUP(Anlage!$A8,'Biwi MA BK Bautechnik'!$A$5:$E$29,5,FALSE)))))))</f>
        <v/>
      </c>
    </row>
    <row r="9" spans="1:6" s="109" customFormat="1" ht="100.05" customHeight="1" x14ac:dyDescent="0.3">
      <c r="A9" s="110">
        <v>105</v>
      </c>
      <c r="B9" s="111" t="str">
        <f>IF(Formular!$E$7=STG!$A$1,"",IF(Formular!$E$7=STG!$A$3,VLOOKUP(Anlage!$A9,'Biwi MA GS'!$A$5:$E$30,2,FALSE),IF(Formular!$E$7=STG!$A$4,VLOOKUP(Anlage!$A9,'Biwi MA HR(S)Ge '!$A$5:$E$30,2,FALSE),IF(Formular!$E$7=STG!$A$5,VLOOKUP(Anlage!$A9,'Biwi MA GyGe'!$A$5:$E$30,2,FALSE),IF(Formular!$E$7=STG!$A$6,VLOOKUP(Anlage!$A9,'Biwi MA BK'!$A$5:$E$27,2,FALSE),IF(Formular!$E$7=STG!$A$7,VLOOKUP(Anlage!$A9,'Biwi MA BK Bautechnik'!$A$5:$E$29,2,FALSE)))))))</f>
        <v/>
      </c>
      <c r="C9" s="111" t="str">
        <f>IF(Formular!$E$7=STG!$A$1,"",IF(Formular!$E$7=STG!$A$3,VLOOKUP(Anlage!$A9,'Biwi MA GS'!$A$5:$E$30,3,FALSE),IF(Formular!$E$7=STG!$A$4,VLOOKUP(Anlage!$A9,'Biwi MA HR(S)Ge '!$A$5:$E$30,3,FALSE),IF(Formular!$E$7=STG!$A$5,VLOOKUP(Anlage!$A9,'Biwi MA GyGe'!$A$5:$E$30,3,FALSE),IF(Formular!$E$7=STG!$A$6,VLOOKUP(Anlage!$A9,'Biwi MA BK'!$A$5:$E$27,3,FALSE),IF(Formular!$E$7=STG!$A$7,VLOOKUP(Anlage!$A9,'Biwi MA BK Bautechnik'!$A$5:$E$29,3,FALSE)))))))</f>
        <v/>
      </c>
      <c r="D9" s="111" t="str">
        <f>IF(Formular!$E$7=STG!$A$1,"",IF(Formular!$E$7=STG!$A$3,VLOOKUP(Anlage!$A9,'Biwi MA GS'!$A$5:$E$30,4,FALSE),IF(Formular!$E$7=STG!$A$4,VLOOKUP(Anlage!$A9,'Biwi MA HR(S)Ge '!$A$5:$E$30,4,FALSE),IF(Formular!$E$7=STG!$A$5,VLOOKUP(Anlage!$A9,'Biwi MA GyGe'!$A$5:$E$30,4,FALSE),IF(Formular!$E$7=STG!$A$6,VLOOKUP(Anlage!$A9,'Biwi MA BK'!$A$5:$E$27,4,FALSE),IF(Formular!$E$7=STG!$A$7,VLOOKUP(Anlage!$A9,'Biwi MA BK Bautechnik'!$A$5:$E$29,4,FALSE)))))))</f>
        <v/>
      </c>
      <c r="E9" s="111" t="str">
        <f>IF(Formular!$E$7=STG!$A$1,"",IF(Formular!$E$7=STG!$A$3,VLOOKUP(Anlage!$A9,'Biwi MA GS'!$A$5:$E$30,5,FALSE),IF(Formular!$E$7=STG!$A$4,VLOOKUP(Anlage!$A9,'Biwi MA HR(S)Ge '!$A$5:$E$30,5,FALSE),IF(Formular!$E$7=STG!$A$5,VLOOKUP(Anlage!$A9,'Biwi MA GyGe'!$A$5:$E$30,5,FALSE),IF(Formular!$E$7=STG!$A$6,VLOOKUP(Anlage!$A9,'Biwi MA BK'!$A$5:$E$27,5,FALSE),IF(Formular!$E$7=STG!$A$7,VLOOKUP(Anlage!$A9,'Biwi MA BK Bautechnik'!$A$5:$E$29,5,FALSE)))))))</f>
        <v/>
      </c>
    </row>
    <row r="11" spans="1:6" x14ac:dyDescent="0.3">
      <c r="C11" s="107"/>
      <c r="D11" s="108"/>
    </row>
    <row r="12" spans="1:6" x14ac:dyDescent="0.3">
      <c r="C12" s="108"/>
      <c r="D12" s="108"/>
    </row>
  </sheetData>
  <sheetProtection algorithmName="SHA-512" hashValue="jN/pNKV8pt2HD4TrSzscLy+6uBS3C/VtW0b1tTRccsv1o/kFJRnu6zDsFdSkTnACxD1PpXHsmxqXil7pJ9fR7w==" saltValue="DDL1QvyLwZjHEltLOFZynw==" spinCount="100000" sheet="1" objects="1" scenarios="1" selectLockedCells="1"/>
  <protectedRanges>
    <protectedRange sqref="A5:A9" name="Anlage_1_1_1"/>
    <protectedRange sqref="A4:E4" name="Anlage_3_1"/>
  </protectedRanges>
  <mergeCells count="1">
    <mergeCell ref="A1:E3"/>
  </mergeCells>
  <pageMargins left="0.7" right="0.7" top="0.78740157499999996" bottom="0.78740157499999996"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1" sqref="B1"/>
    </sheetView>
  </sheetViews>
  <sheetFormatPr baseColWidth="10" defaultRowHeight="15.6" x14ac:dyDescent="0.3"/>
  <cols>
    <col min="1" max="1" width="100.3984375" bestFit="1" customWidth="1"/>
  </cols>
  <sheetData>
    <row r="1" spans="1:2" x14ac:dyDescent="0.3">
      <c r="A1" s="40" t="s">
        <v>45</v>
      </c>
    </row>
    <row r="3" spans="1:2" x14ac:dyDescent="0.3">
      <c r="A3" s="120" t="s">
        <v>77</v>
      </c>
      <c r="B3">
        <v>18</v>
      </c>
    </row>
    <row r="4" spans="1:2" x14ac:dyDescent="0.3">
      <c r="A4" s="120" t="s">
        <v>78</v>
      </c>
      <c r="B4">
        <v>29</v>
      </c>
    </row>
    <row r="5" spans="1:2" x14ac:dyDescent="0.3">
      <c r="A5" s="120" t="s">
        <v>79</v>
      </c>
      <c r="B5">
        <v>17</v>
      </c>
    </row>
    <row r="6" spans="1:2" x14ac:dyDescent="0.3">
      <c r="A6" s="121" t="s">
        <v>80</v>
      </c>
      <c r="B6">
        <v>21</v>
      </c>
    </row>
    <row r="7" spans="1:2" x14ac:dyDescent="0.3">
      <c r="A7" s="121" t="s">
        <v>81</v>
      </c>
      <c r="B7">
        <v>17</v>
      </c>
    </row>
    <row r="10" spans="1:2" x14ac:dyDescent="0.3">
      <c r="A10" t="s">
        <v>72</v>
      </c>
    </row>
    <row r="11" spans="1:2" x14ac:dyDescent="0.3">
      <c r="A11" t="s">
        <v>65</v>
      </c>
    </row>
    <row r="12" spans="1:2" x14ac:dyDescent="0.3">
      <c r="A12" t="s">
        <v>70</v>
      </c>
    </row>
    <row r="13" spans="1:2" x14ac:dyDescent="0.3">
      <c r="A13" t="s">
        <v>71</v>
      </c>
    </row>
    <row r="16" spans="1:2" x14ac:dyDescent="0.3">
      <c r="A16" t="s">
        <v>66</v>
      </c>
    </row>
    <row r="17" spans="1:1" x14ac:dyDescent="0.3">
      <c r="A17" t="s">
        <v>65</v>
      </c>
    </row>
    <row r="18" spans="1:1" x14ac:dyDescent="0.3">
      <c r="A18" t="s">
        <v>71</v>
      </c>
    </row>
    <row r="19" spans="1:1" x14ac:dyDescent="0.3">
      <c r="A19" t="s">
        <v>82</v>
      </c>
    </row>
    <row r="20" spans="1:1" x14ac:dyDescent="0.3">
      <c r="A20" t="s">
        <v>83</v>
      </c>
    </row>
    <row r="21" spans="1:1" x14ac:dyDescent="0.3">
      <c r="A21" t="s">
        <v>84</v>
      </c>
    </row>
    <row r="22" spans="1:1" x14ac:dyDescent="0.3">
      <c r="A22" t="s">
        <v>85</v>
      </c>
    </row>
    <row r="23" spans="1:1" x14ac:dyDescent="0.3">
      <c r="A23" t="s">
        <v>86</v>
      </c>
    </row>
  </sheetData>
  <sheetProtection algorithmName="SHA-512" hashValue="RMtd9bMWHKorxoSpknd+CnvtvYtYJpi/wT3raEPTaDooVT4feTZLzKcEjBao6JLfdnrFfQyr5cux3lxrAytvqg==" saltValue="gpGY54XtZ82EAOyzKkg8Uw==" spinCount="100000" sheet="1" objects="1" scenarios="1" selectLockedCells="1"/>
  <protectedRanges>
    <protectedRange sqref="A3" name="Anlage_3_1_1_1"/>
    <protectedRange sqref="A5" name="Anlage_2_4_1_1"/>
    <protectedRange sqref="A6" name="Anlage_2_1"/>
    <protectedRange sqref="A4" name="Anlage_2_1_2_1"/>
    <protectedRange sqref="A7" name="Anlage_2_1_5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Formular</vt:lpstr>
      <vt:lpstr>Biwi MA GS</vt:lpstr>
      <vt:lpstr>Biwi MA HR(S)Ge </vt:lpstr>
      <vt:lpstr>Biwi MA GyGe</vt:lpstr>
      <vt:lpstr>Biwi MA BK</vt:lpstr>
      <vt:lpstr>Biwi MA BK Bautechnik</vt:lpstr>
      <vt:lpstr>Anlage</vt:lpstr>
      <vt:lpstr>STG</vt:lpstr>
      <vt:lpstr>Anlage!Druckbereich</vt:lpstr>
      <vt:lpstr>'Biwi MA BK'!Druckbereich</vt:lpstr>
      <vt:lpstr>'Biwi MA BK Bautechnik'!Druckbereich</vt:lpstr>
      <vt:lpstr>'Biwi MA GS'!Druckbereich</vt:lpstr>
      <vt:lpstr>'Biwi MA GyGe'!Druckbereich</vt:lpstr>
      <vt:lpstr>'Biwi MA HR(S)Ge '!Druckbereich</vt:lpstr>
      <vt:lpstr>Formular!Druckbereich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2018-01-30T12:18:08Z</cp:lastPrinted>
  <dcterms:created xsi:type="dcterms:W3CDTF">2016-03-29T06:28:06Z</dcterms:created>
  <dcterms:modified xsi:type="dcterms:W3CDTF">2018-10-10T09:33:51Z</dcterms:modified>
</cp:coreProperties>
</file>