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Hennen\Anerkennungen\"/>
    </mc:Choice>
  </mc:AlternateContent>
  <xr:revisionPtr revIDLastSave="0" documentId="13_ncr:1_{D1D26E4D-C725-4AC5-916C-8168A6D8105A}" xr6:coauthVersionLast="47" xr6:coauthVersionMax="47" xr10:uidLastSave="{00000000-0000-0000-0000-000000000000}"/>
  <workbookProtection workbookAlgorithmName="SHA-512" workbookHashValue="6GOreKURMweD3XqJzLVICrhg8VNKdI2/1dBQ9Fowlmj9M2UuRRc3/Ic/TO9RVUkar4k5Y+1M0lOCKZnOzzCIMQ==" workbookSaltValue="ZyyGenBvYwgKhVuZ7zLHPg==" workbookSpinCount="100000" lockStructure="1"/>
  <bookViews>
    <workbookView xWindow="-120" yWindow="-120" windowWidth="29040" windowHeight="15840" tabRatio="670" activeTab="2" xr2:uid="{00000000-000D-0000-FFFF-FFFF00000000}"/>
  </bookViews>
  <sheets>
    <sheet name="Formular" sheetId="1" r:id="rId1"/>
    <sheet name="MA LB I NV" sheetId="4" r:id="rId2"/>
    <sheet name="MA LB II NV" sheetId="6" r:id="rId3"/>
    <sheet name="MA LB III NV" sheetId="7" r:id="rId4"/>
    <sheet name="STG" sheetId="5" state="hidden" r:id="rId5"/>
  </sheets>
  <definedNames>
    <definedName name="_xlnm._FilterDatabase" localSheetId="0" hidden="1">Formular!$B$10:$B$60</definedName>
    <definedName name="_xlnm.Print_Area" localSheetId="0">Formular!$B$1:$O$110</definedName>
    <definedName name="_xlnm.Print_Area" localSheetId="1">'MA LB I NV'!$A$1:$E$43</definedName>
    <definedName name="_xlnm.Print_Area" localSheetId="2">'MA LB II NV'!$A$1:$E$40</definedName>
    <definedName name="_xlnm.Print_Area" localSheetId="3">'MA LB III NV'!$A$1:$E$52</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5" l="1"/>
  <c r="M36" i="1" l="1"/>
  <c r="K36" i="1"/>
  <c r="I36" i="1"/>
  <c r="M26" i="1"/>
  <c r="K26" i="1"/>
  <c r="I26" i="1"/>
  <c r="M16" i="1"/>
  <c r="K16" i="1"/>
  <c r="I16" i="1"/>
  <c r="M56" i="1"/>
  <c r="K56" i="1"/>
  <c r="I56" i="1"/>
  <c r="M46" i="1"/>
  <c r="K46" i="1"/>
  <c r="I46" i="1"/>
  <c r="M58" i="1" l="1"/>
  <c r="L59" i="1" s="1"/>
  <c r="I11" i="1" l="1"/>
  <c r="J60" i="1" l="1"/>
  <c r="M11" i="1"/>
  <c r="I57" i="1"/>
  <c r="I55" i="1"/>
  <c r="I54" i="1"/>
  <c r="I53" i="1"/>
  <c r="I52" i="1"/>
  <c r="I51" i="1"/>
  <c r="I50" i="1"/>
  <c r="I49" i="1"/>
  <c r="I48" i="1"/>
  <c r="I47" i="1"/>
  <c r="I45" i="1"/>
  <c r="I44" i="1"/>
  <c r="I43" i="1"/>
  <c r="I42" i="1"/>
  <c r="I41" i="1"/>
  <c r="I40" i="1"/>
  <c r="I39" i="1"/>
  <c r="I38" i="1"/>
  <c r="I37" i="1"/>
  <c r="I35" i="1"/>
  <c r="I34" i="1"/>
  <c r="I33" i="1"/>
  <c r="I32" i="1"/>
  <c r="I31" i="1"/>
  <c r="I30" i="1"/>
  <c r="I29" i="1"/>
  <c r="I28" i="1"/>
  <c r="I27" i="1"/>
  <c r="I25" i="1"/>
  <c r="I24" i="1"/>
  <c r="I23" i="1"/>
  <c r="I22" i="1"/>
  <c r="I21" i="1"/>
  <c r="I20" i="1"/>
  <c r="I19" i="1"/>
  <c r="I18" i="1"/>
  <c r="I17" i="1"/>
  <c r="I15" i="1"/>
  <c r="I14" i="1"/>
  <c r="I13" i="1"/>
  <c r="I12" i="1"/>
  <c r="M57" i="1"/>
  <c r="M55" i="1"/>
  <c r="M54" i="1"/>
  <c r="M53" i="1"/>
  <c r="M52" i="1"/>
  <c r="M51" i="1"/>
  <c r="M50" i="1"/>
  <c r="M49" i="1"/>
  <c r="M48" i="1"/>
  <c r="M47" i="1"/>
  <c r="M45" i="1"/>
  <c r="M44" i="1"/>
  <c r="M43" i="1"/>
  <c r="M42" i="1"/>
  <c r="M41" i="1"/>
  <c r="M40" i="1"/>
  <c r="M39" i="1"/>
  <c r="M38" i="1"/>
  <c r="M37" i="1"/>
  <c r="M35" i="1"/>
  <c r="M34" i="1"/>
  <c r="M33" i="1"/>
  <c r="M32" i="1"/>
  <c r="M31" i="1"/>
  <c r="M30" i="1"/>
  <c r="M29" i="1"/>
  <c r="M28" i="1"/>
  <c r="M27" i="1"/>
  <c r="M25" i="1"/>
  <c r="M24" i="1"/>
  <c r="M23" i="1"/>
  <c r="M22" i="1"/>
  <c r="M21" i="1"/>
  <c r="M20" i="1"/>
  <c r="M19" i="1"/>
  <c r="M18" i="1"/>
  <c r="M17" i="1"/>
  <c r="M15" i="1"/>
  <c r="M14" i="1"/>
  <c r="M13" i="1"/>
  <c r="M12" i="1"/>
  <c r="K57" i="1"/>
  <c r="K55" i="1"/>
  <c r="K54" i="1"/>
  <c r="K53" i="1"/>
  <c r="K52" i="1"/>
  <c r="K51" i="1"/>
  <c r="K50" i="1"/>
  <c r="K49" i="1"/>
  <c r="K48" i="1"/>
  <c r="K47" i="1"/>
  <c r="K45" i="1"/>
  <c r="K44" i="1"/>
  <c r="K43" i="1"/>
  <c r="K42" i="1"/>
  <c r="K41" i="1"/>
  <c r="K40" i="1"/>
  <c r="K39" i="1"/>
  <c r="K38" i="1"/>
  <c r="K37" i="1"/>
  <c r="K35" i="1"/>
  <c r="K34" i="1"/>
  <c r="K33" i="1"/>
  <c r="K32" i="1"/>
  <c r="K31" i="1"/>
  <c r="K30" i="1"/>
  <c r="K29" i="1"/>
  <c r="K28" i="1"/>
  <c r="K27" i="1"/>
  <c r="K25" i="1"/>
  <c r="K24" i="1"/>
  <c r="K23" i="1"/>
  <c r="K22" i="1"/>
  <c r="K21" i="1"/>
  <c r="K20" i="1"/>
  <c r="K19" i="1"/>
  <c r="K18" i="1"/>
  <c r="K17" i="1"/>
  <c r="K15" i="1"/>
  <c r="K14" i="1"/>
  <c r="K13" i="1"/>
  <c r="K12" i="1"/>
  <c r="K11" i="1"/>
</calcChain>
</file>

<file path=xl/sharedStrings.xml><?xml version="1.0" encoding="utf-8"?>
<sst xmlns="http://schemas.openxmlformats.org/spreadsheetml/2006/main" count="282" uniqueCount="161">
  <si>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</si>
  <si>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</si>
  <si>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</si>
  <si>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</si>
  <si>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</si>
  <si>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</si>
  <si>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</si>
  <si>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</si>
  <si>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</si>
  <si>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</si>
  <si>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</si>
  <si>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</si>
  <si>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</si>
  <si>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</si>
  <si>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</si>
  <si>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</si>
  <si>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</si>
  <si>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</si>
  <si>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</si>
  <si>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</si>
  <si>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</si>
  <si>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</si>
  <si>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</si>
  <si>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</si>
  <si>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</si>
  <si>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</si>
  <si>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</si>
  <si>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</si>
  <si>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</si>
  <si>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</si>
  <si>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</si>
  <si>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</si>
  <si>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</si>
  <si>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</si>
  <si>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</si>
  <si>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</si>
  <si>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</si>
  <si>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</si>
  <si>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</si>
  <si>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</si>
  <si>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</si>
  <si>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</si>
  <si>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</si>
  <si>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</si>
  <si>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</si>
  <si>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</si>
  <si>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</si>
  <si>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</si>
  <si>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</si>
  <si>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</si>
  <si>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</si>
  <si>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</si>
  <si>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</si>
  <si>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</si>
  <si>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</si>
  <si>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</si>
  <si>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</si>
  <si>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</si>
  <si>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</si>
  <si>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</si>
  <si>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Masterarbeit MA LA Sprachliche Grundbildung GS NV</t>
  </si>
  <si>
    <t>Masterarbeit MA LA Mathematische Grundbildung GS NV</t>
  </si>
  <si>
    <t>Masterarbeit MA LA Mathematische Grundbildung GS nicht vertieft</t>
  </si>
  <si>
    <t>Lineare Algebra</t>
  </si>
  <si>
    <t>Masterarbeit MA LA Sachunterricht GS</t>
  </si>
  <si>
    <t>Gesellschaft und Raum</t>
  </si>
  <si>
    <t>Master mit Lehramtsoption Grundschulen Lernbereich II Mathe</t>
  </si>
  <si>
    <t>Master mit Lehramtsoption Grundschulen Lernbereich I: Sprachliche Grundbildung</t>
  </si>
  <si>
    <t>Übersicht aller Prüfungsleistungen des Studiengangs
Master mit Lehramtsoption Grundschulen Lernbereich I: Sprachliche Grundbildung</t>
  </si>
  <si>
    <t>nicht vertieft</t>
  </si>
  <si>
    <t>Fachdidaktik Deutsch für die Grundschule</t>
  </si>
  <si>
    <t>Praxissemester Sprachliche Grundbildung</t>
  </si>
  <si>
    <t>Fachwissenschaft und -didaktik integrativ</t>
  </si>
  <si>
    <t>Masterarbeit Sprachliche Grundbildung</t>
  </si>
  <si>
    <t>-</t>
  </si>
  <si>
    <r>
      <t xml:space="preserve">Freitext </t>
    </r>
    <r>
      <rPr>
        <sz val="8"/>
        <color theme="1"/>
        <rFont val="Calibri"/>
        <family val="2"/>
        <scheme val="minor"/>
      </rPr>
      <t>(bitte mit Namen der Prüfung überschreiben)</t>
    </r>
  </si>
  <si>
    <t>Übersicht aller Prüfungsleistungen des Studiengangs
Master mit Lehramtsoption Grundschulen Lernbereich II Mathe</t>
  </si>
  <si>
    <t>1 von 6 zur Wahl (5 Credits) - Mathematik</t>
  </si>
  <si>
    <t>Elementare Stochastik</t>
  </si>
  <si>
    <t>Funktionen und Anwendungen</t>
  </si>
  <si>
    <t>Kryptographie</t>
  </si>
  <si>
    <t>Vertiefung Geometrie</t>
  </si>
  <si>
    <t>Elementare Zahlentheorie</t>
  </si>
  <si>
    <t>Mathematik lehren und lernen</t>
  </si>
  <si>
    <t>Begleitmodul</t>
  </si>
  <si>
    <t>Übersicht aller Prüfungsleistungen des Studiengangs
Master Lehramtsoption Grundschulen Lernbereich III Natur- und Gesellschaftswissenschaften (Sachunterricht)</t>
  </si>
  <si>
    <t>Master Lehramtsoption Grundschulen Lernbereich III Natur- und Gesellschaftswissenschaften (Sachunterricht)</t>
  </si>
  <si>
    <t>Didaktik des Sachunterrichts II</t>
  </si>
  <si>
    <t>2 von 8 zur Wahl (10 Credits)</t>
  </si>
  <si>
    <t>Arbeit, Produktion und Energie</t>
  </si>
  <si>
    <t>Phänomene in Natur und Alltag</t>
  </si>
  <si>
    <t>Kontextorientierter Sachunterricht</t>
  </si>
  <si>
    <t>Zeit und Kultur</t>
  </si>
  <si>
    <t>Spezielle Fragestellungen der Stadt- und Siedlungsgeographie</t>
  </si>
  <si>
    <t>Spezielle Fragestellungen der Wirtschaft- und Verkehrsgeographie</t>
  </si>
  <si>
    <t>Masterarbeit</t>
  </si>
  <si>
    <t>NV</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</si>
  <si>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</si>
  <si>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</si>
  <si>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</si>
  <si>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</si>
  <si>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</si>
  <si>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ZAB71002</t>
  </si>
  <si>
    <t>ZAB71024</t>
  </si>
  <si>
    <t>ZAB71009</t>
  </si>
  <si>
    <t>ZAB71033</t>
  </si>
  <si>
    <t>ZGA71047</t>
  </si>
  <si>
    <t>ZGA71048</t>
  </si>
  <si>
    <t>ZGA71050</t>
  </si>
  <si>
    <t>ZGA71029</t>
  </si>
  <si>
    <t>ZSU71004</t>
  </si>
  <si>
    <t>ZSU71009</t>
  </si>
  <si>
    <t>ZSU71011</t>
  </si>
  <si>
    <t>ZSU71014</t>
  </si>
  <si>
    <t>ZSU71016</t>
  </si>
  <si>
    <t>Botanische Übungen für die Grundschule und Mensch und Umwelt: Sexualkunde</t>
  </si>
  <si>
    <t>ZSU71022</t>
  </si>
  <si>
    <t>Zoologische Übungen für die Grundschule und Natur und Leben: Haustiere</t>
  </si>
  <si>
    <t>ZSU71006</t>
  </si>
  <si>
    <t>ZSU71017</t>
  </si>
  <si>
    <t>ZSU71018</t>
  </si>
  <si>
    <t>ZSU71019</t>
  </si>
  <si>
    <t>ZSU71020</t>
  </si>
  <si>
    <t>ZSU73021</t>
  </si>
  <si>
    <t xml:space="preserve">Teilprüfung Praxissemester Sachunterricht </t>
  </si>
  <si>
    <t>ZSU72021</t>
  </si>
  <si>
    <t>Teilprüfung ohne Studienprojekt Praxissemester Sachunterricht</t>
  </si>
  <si>
    <t xml:space="preserve">ZGA73005 </t>
  </si>
  <si>
    <t xml:space="preserve">ZGA72005 </t>
  </si>
  <si>
    <t>Teilprüfung Praxissemester Mathematik (mit Studienprojekt)</t>
  </si>
  <si>
    <t>Teilprüfung Praxissemester Mathematik (ohne Studienprojekt)</t>
  </si>
  <si>
    <t xml:space="preserve">ZGA71046 </t>
  </si>
  <si>
    <t xml:space="preserve">ZGA71049 </t>
  </si>
  <si>
    <t xml:space="preserve">ZGA71034 </t>
  </si>
  <si>
    <t xml:space="preserve">ZGA71003 </t>
  </si>
  <si>
    <t>Mathematikgeschichte</t>
  </si>
  <si>
    <t xml:space="preserve">ZGA71051 </t>
  </si>
  <si>
    <t>Analysis</t>
  </si>
  <si>
    <t xml:space="preserve">ZGA71039 </t>
  </si>
  <si>
    <t>Ausgewählte Kapitel der Zahlentheorie</t>
  </si>
  <si>
    <t>Diskrete Mathematik</t>
  </si>
  <si>
    <t xml:space="preserve">ZGA71037 </t>
  </si>
  <si>
    <t xml:space="preserve">ZGA71036 </t>
  </si>
  <si>
    <t>Elemente angewandter Mathematik</t>
  </si>
  <si>
    <t>Ausgewählte Kapitel der Kombinatorik</t>
  </si>
  <si>
    <t xml:space="preserve">ZGA71015 </t>
  </si>
  <si>
    <t xml:space="preserve">ZGA71008 </t>
  </si>
  <si>
    <t>Lineare Geometrie</t>
  </si>
  <si>
    <t xml:space="preserve">ZGA71002 </t>
  </si>
  <si>
    <t>Numerik</t>
  </si>
  <si>
    <t>Analytische Geometrie</t>
  </si>
  <si>
    <t xml:space="preserve">ZGA71030 </t>
  </si>
  <si>
    <t xml:space="preserve">ZGA71028 </t>
  </si>
  <si>
    <t>Stochastik II</t>
  </si>
  <si>
    <t xml:space="preserve">ZGA71027 </t>
  </si>
  <si>
    <t xml:space="preserve">ZGA71004 </t>
  </si>
  <si>
    <t>Mathematische Modellierung</t>
  </si>
  <si>
    <t xml:space="preserve">ZGA95001 </t>
  </si>
  <si>
    <t>Algebra</t>
  </si>
  <si>
    <t xml:space="preserve">ZGA71200 </t>
  </si>
  <si>
    <t>Algorithmische Mathematik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</si>
</sst>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b/>
      <sz val="11"/>
      <color theme="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diagonal/>
    </border>
  </borders>
  <cellStyleXfs count="24">
    <xf numFmtId="0" fontId="0" fillId="0" borderId="0"/>
    <xf numFmtId="0" fontId="13" fillId="2" borderId="0"/>
    <xf numFmtId="0" fontId="14" fillId="3" borderId="2"/>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0"/>
  </cellStyleXfs>
  <cellXfs count="229">
    <xf numFmtId="0" fontId="0" fillId="0" borderId="0" xfId="0"/>
    <xf numFmtId="0" fontId="0" fillId="0" borderId="0" xfId="0" applyAlignment="1">
      <alignment vertical="center"/>
    </xf>
    <xf numFmtId="0" fontId="22" fillId="0" borderId="8" xfId="0" applyFont="1" applyBorder="1" applyAlignment="1" applyProtection="1">
      <alignment vertical="center" wrapText="1" shrinkToFit="1"/>
      <protection locked="0"/>
    </xf>
    <xf numFmtId="0" fontId="12" fillId="0" borderId="0" xfId="0" applyFont="1" applyProtection="1"/>
    <xf numFmtId="0" fontId="0" fillId="0" borderId="0" xfId="0" applyProtection="1"/>
    <xf numFmtId="0" fontId="21" fillId="0" borderId="0" xfId="0" applyFont="1" applyProtection="1"/>
    <xf numFmtId="0" fontId="21" fillId="0" borderId="0" xfId="0" applyFont="1" applyAlignment="1" applyProtection="1"/>
    <xf numFmtId="0" fontId="22" fillId="0" borderId="1" xfId="0" applyFont="1" applyBorder="1" applyAlignment="1" applyProtection="1">
      <alignment horizontal="center" vertical="center" wrapText="1" shrinkToFit="1"/>
    </xf>
    <xf numFmtId="0" fontId="12"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2" fillId="0" borderId="7" xfId="0" applyFont="1" applyBorder="1" applyAlignment="1" applyProtection="1">
      <alignment horizontal="center" vertical="center" wrapText="1" shrinkToFit="1"/>
      <protection locked="0"/>
    </xf>
    <xf numFmtId="0" fontId="22" fillId="0" borderId="11" xfId="0" applyFont="1" applyBorder="1" applyAlignment="1" applyProtection="1">
      <alignment horizontal="center" vertical="center" wrapText="1" shrinkToFit="1"/>
      <protection locked="0"/>
    </xf>
    <xf numFmtId="0" fontId="22" fillId="0" borderId="13" xfId="0" applyFont="1" applyBorder="1" applyAlignment="1" applyProtection="1">
      <alignment vertical="center" wrapText="1" shrinkToFit="1"/>
      <protection locked="0"/>
    </xf>
    <xf numFmtId="0" fontId="20"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1" fillId="0" borderId="0" xfId="0" applyFont="1" applyAlignment="1" applyProtection="1">
      <alignment horizontal="left" vertical="center" wrapText="1"/>
    </xf>
    <xf numFmtId="0" fontId="19"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3"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2" fillId="0" borderId="0" xfId="0" applyFont="1" applyAlignment="1"/>
    <xf numFmtId="164" fontId="12" fillId="0" borderId="21" xfId="0" applyNumberFormat="1" applyFont="1" applyBorder="1" applyAlignment="1" applyProtection="1">
      <alignment horizontal="left" vertical="center" wrapText="1" shrinkToFit="1"/>
    </xf>
    <xf numFmtId="0" fontId="21" fillId="0" borderId="0" xfId="0" applyFont="1" applyProtection="1">
      <protection locked="0"/>
    </xf>
    <xf numFmtId="0" fontId="12"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2" fillId="0" borderId="1" xfId="0" applyNumberFormat="1" applyFont="1" applyBorder="1" applyAlignment="1" applyProtection="1">
      <alignment horizontal="center" vertical="center" wrapText="1" shrinkToFit="1"/>
      <protection locked="0"/>
    </xf>
    <xf numFmtId="165" fontId="22" fillId="0" borderId="12" xfId="0" applyNumberFormat="1" applyFont="1" applyBorder="1" applyAlignment="1" applyProtection="1">
      <alignment horizontal="center" vertical="center" wrapText="1" shrinkToFit="1"/>
      <protection locked="0"/>
    </xf>
    <xf numFmtId="0" fontId="22" fillId="0" borderId="1" xfId="0" quotePrefix="1" applyFont="1" applyBorder="1" applyAlignment="1" applyProtection="1">
      <alignment horizontal="center" vertical="center"/>
      <protection locked="0"/>
    </xf>
    <xf numFmtId="0" fontId="21" fillId="0" borderId="0" xfId="0" applyFont="1" applyAlignment="1" applyProtection="1">
      <alignment horizontal="left" vertical="center" wrapText="1"/>
    </xf>
    <xf numFmtId="0" fontId="0" fillId="0" borderId="0" xfId="0" applyAlignment="1">
      <alignment horizontal="left"/>
    </xf>
    <xf numFmtId="0" fontId="0" fillId="0" borderId="0" xfId="0" applyAlignment="1">
      <alignment horizontal="center"/>
    </xf>
    <xf numFmtId="0" fontId="30" fillId="0" borderId="0" xfId="0" applyFont="1" applyFill="1" applyAlignment="1">
      <alignment vertical="top" wrapText="1"/>
    </xf>
    <xf numFmtId="0" fontId="30" fillId="0" borderId="0" xfId="0" applyFont="1" applyAlignment="1">
      <alignment vertical="top" wrapText="1"/>
    </xf>
    <xf numFmtId="0" fontId="0" fillId="0" borderId="0" xfId="0" applyFill="1" applyAlignment="1">
      <alignment horizontal="center"/>
    </xf>
    <xf numFmtId="0" fontId="36" fillId="0" borderId="0" xfId="0" applyFont="1" applyFill="1" applyBorder="1"/>
    <xf numFmtId="0" fontId="10" fillId="0" borderId="0" xfId="0" applyFont="1" applyBorder="1"/>
    <xf numFmtId="0" fontId="36" fillId="0" borderId="0" xfId="0" applyFont="1" applyFill="1" applyBorder="1" applyAlignment="1">
      <alignment vertical="top" wrapText="1"/>
    </xf>
    <xf numFmtId="0" fontId="37" fillId="0" borderId="0" xfId="0" applyFont="1" applyFill="1" applyAlignment="1">
      <alignment horizontal="center" vertical="top" wrapText="1"/>
    </xf>
    <xf numFmtId="0" fontId="37" fillId="0" borderId="0" xfId="0" applyFont="1" applyFill="1" applyBorder="1" applyAlignment="1">
      <alignment horizontal="center" vertical="top" wrapText="1"/>
    </xf>
    <xf numFmtId="0" fontId="30" fillId="0" borderId="0" xfId="0" applyFont="1" applyFill="1" applyBorder="1" applyAlignment="1">
      <alignment vertical="top" wrapText="1"/>
    </xf>
    <xf numFmtId="0" fontId="0" fillId="0" borderId="0" xfId="0" applyBorder="1" applyAlignment="1">
      <alignment vertical="top" wrapText="1"/>
    </xf>
    <xf numFmtId="0" fontId="25" fillId="0" borderId="0" xfId="0" applyFont="1" applyAlignment="1">
      <alignment wrapText="1"/>
    </xf>
    <xf numFmtId="0" fontId="30" fillId="0" borderId="0" xfId="0" applyFont="1" applyBorder="1" applyAlignment="1">
      <alignment vertical="top" wrapText="1"/>
    </xf>
    <xf numFmtId="49" fontId="9" fillId="0" borderId="0" xfId="0" applyNumberFormat="1" applyFont="1"/>
    <xf numFmtId="0" fontId="8" fillId="0" borderId="0" xfId="0" applyFont="1" applyFill="1" applyAlignment="1">
      <alignment horizontal="center"/>
    </xf>
    <xf numFmtId="0" fontId="20" fillId="0" borderId="1" xfId="0" applyFont="1" applyBorder="1" applyAlignment="1">
      <alignment horizontal="left" vertical="top" wrapText="1"/>
    </xf>
    <xf numFmtId="0" fontId="8" fillId="0" borderId="0" xfId="0" applyFont="1"/>
    <xf numFmtId="0" fontId="8" fillId="0" borderId="0" xfId="0" applyFont="1" applyAlignment="1">
      <alignment horizontal="center"/>
    </xf>
    <xf numFmtId="0" fontId="8" fillId="0" borderId="0" xfId="0" applyFont="1" applyAlignment="1">
      <alignment horizontal="left"/>
    </xf>
    <xf numFmtId="0" fontId="8" fillId="0" borderId="0" xfId="0" applyFont="1" applyAlignment="1"/>
    <xf numFmtId="49" fontId="7" fillId="0" borderId="0" xfId="0" applyNumberFormat="1" applyFont="1"/>
    <xf numFmtId="0" fontId="7" fillId="0" borderId="0" xfId="0" applyFont="1" applyAlignment="1"/>
    <xf numFmtId="164" fontId="7" fillId="0" borderId="0" xfId="0" applyNumberFormat="1" applyFont="1" applyAlignment="1">
      <alignment horizontal="left"/>
    </xf>
    <xf numFmtId="0" fontId="7" fillId="0" borderId="0" xfId="0" applyFont="1"/>
    <xf numFmtId="0" fontId="7" fillId="0" borderId="1" xfId="0" applyFont="1" applyBorder="1" applyAlignment="1">
      <alignment horizontal="center" vertical="top"/>
    </xf>
    <xf numFmtId="0" fontId="7" fillId="0" borderId="1" xfId="0" applyFont="1" applyBorder="1" applyAlignment="1">
      <alignment horizontal="left" vertical="top"/>
    </xf>
    <xf numFmtId="0" fontId="7" fillId="0" borderId="0" xfId="0" applyFont="1" applyFill="1" applyBorder="1" applyAlignment="1">
      <alignment horizontal="center" vertical="top"/>
    </xf>
    <xf numFmtId="0" fontId="7" fillId="0" borderId="1" xfId="0" applyFont="1" applyBorder="1" applyAlignment="1">
      <alignment horizontal="center" vertical="top" wrapText="1"/>
    </xf>
    <xf numFmtId="0" fontId="7" fillId="0" borderId="0" xfId="0" applyFont="1" applyBorder="1" applyAlignment="1">
      <alignment vertical="top" wrapText="1"/>
    </xf>
    <xf numFmtId="0" fontId="7" fillId="0" borderId="1" xfId="23" applyFont="1" applyBorder="1" applyAlignment="1">
      <alignment horizontal="center" vertical="top" wrapText="1"/>
    </xf>
    <xf numFmtId="0" fontId="7" fillId="0" borderId="1" xfId="0" quotePrefix="1" applyFont="1" applyBorder="1" applyAlignment="1">
      <alignment horizontal="left" vertical="center"/>
    </xf>
    <xf numFmtId="0" fontId="7" fillId="5" borderId="1" xfId="0" applyFont="1" applyFill="1" applyBorder="1" applyAlignment="1" applyProtection="1">
      <alignment horizontal="left" vertical="center"/>
      <protection locked="0"/>
    </xf>
    <xf numFmtId="0" fontId="7" fillId="5" borderId="1" xfId="0" quotePrefix="1" applyFont="1" applyFill="1" applyBorder="1" applyAlignment="1" applyProtection="1">
      <alignment horizontal="left" vertical="center"/>
      <protection locked="0"/>
    </xf>
    <xf numFmtId="0" fontId="7" fillId="5" borderId="1" xfId="0" applyFont="1" applyFill="1" applyBorder="1" applyAlignment="1" applyProtection="1">
      <alignment horizontal="center" vertical="center"/>
      <protection locked="0"/>
    </xf>
    <xf numFmtId="0" fontId="11" fillId="0" borderId="0" xfId="23"/>
    <xf numFmtId="0" fontId="7" fillId="0" borderId="0" xfId="0" applyFont="1" applyFill="1" applyBorder="1" applyAlignment="1">
      <alignment horizontal="center" vertical="top" wrapText="1"/>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applyAlignment="1">
      <alignment horizontal="center"/>
    </xf>
    <xf numFmtId="0" fontId="7" fillId="0" borderId="0" xfId="0" applyFont="1" applyAlignment="1">
      <alignment horizontal="left"/>
    </xf>
    <xf numFmtId="0" fontId="7" fillId="0" borderId="0" xfId="0" applyFont="1" applyFill="1" applyAlignment="1">
      <alignment horizontal="center"/>
    </xf>
    <xf numFmtId="0" fontId="6" fillId="0" borderId="0" xfId="0" applyFont="1" applyAlignment="1"/>
    <xf numFmtId="49" fontId="6" fillId="0" borderId="0" xfId="0" applyNumberFormat="1" applyFont="1"/>
    <xf numFmtId="164" fontId="6" fillId="0" borderId="0" xfId="0" applyNumberFormat="1" applyFont="1" applyAlignment="1">
      <alignment horizontal="left"/>
    </xf>
    <xf numFmtId="0" fontId="6" fillId="0" borderId="0" xfId="0" applyFont="1"/>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0" xfId="0" applyFont="1" applyFill="1" applyBorder="1" applyAlignment="1">
      <alignment horizontal="center" vertical="top"/>
    </xf>
    <xf numFmtId="0" fontId="6" fillId="0" borderId="1" xfId="0" applyFont="1" applyBorder="1" applyAlignment="1">
      <alignment horizontal="center" vertical="top" wrapText="1"/>
    </xf>
    <xf numFmtId="0" fontId="6" fillId="0" borderId="0" xfId="0" applyFont="1" applyFill="1" applyBorder="1" applyAlignment="1">
      <alignment horizontal="center" vertical="top" wrapText="1"/>
    </xf>
    <xf numFmtId="0" fontId="6" fillId="0" borderId="0" xfId="0" applyFont="1" applyBorder="1" applyAlignment="1">
      <alignment vertical="top" wrapText="1"/>
    </xf>
    <xf numFmtId="0" fontId="6" fillId="0" borderId="0" xfId="0" applyFont="1" applyBorder="1"/>
    <xf numFmtId="0" fontId="6" fillId="0" borderId="0" xfId="0" quotePrefix="1" applyFont="1" applyBorder="1"/>
    <xf numFmtId="0" fontId="6" fillId="0" borderId="0" xfId="0" applyFont="1" applyFill="1" applyAlignment="1">
      <alignment horizontal="center"/>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0" xfId="0" applyFont="1" applyAlignment="1">
      <alignment vertical="top"/>
    </xf>
    <xf numFmtId="164" fontId="6" fillId="0" borderId="0" xfId="0" applyNumberFormat="1" applyFont="1" applyAlignment="1">
      <alignment horizontal="left" vertical="top"/>
    </xf>
    <xf numFmtId="0" fontId="6" fillId="0" borderId="0" xfId="0" applyFont="1" applyFill="1" applyBorder="1" applyAlignment="1">
      <alignment horizontal="left" vertical="top" wrapText="1"/>
    </xf>
    <xf numFmtId="0" fontId="6" fillId="0" borderId="0" xfId="0"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0" fontId="6" fillId="0" borderId="0" xfId="0" applyFont="1" applyAlignment="1">
      <alignment horizontal="center"/>
    </xf>
    <xf numFmtId="0" fontId="6" fillId="0" borderId="0" xfId="0" applyFont="1" applyAlignment="1">
      <alignment horizontal="left"/>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0" applyFont="1" applyFill="1" applyBorder="1" applyAlignment="1">
      <alignment horizontal="center" vertical="top" wrapText="1"/>
    </xf>
    <xf numFmtId="0" fontId="20" fillId="0" borderId="1" xfId="0" applyFont="1" applyFill="1" applyBorder="1" applyAlignment="1">
      <alignment horizontal="left" vertical="top" wrapText="1"/>
    </xf>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5" fillId="0" borderId="1" xfId="0" applyFont="1" applyBorder="1" applyAlignment="1">
      <alignment horizontal="center" vertical="top"/>
    </xf>
    <xf numFmtId="0" fontId="5" fillId="0" borderId="1" xfId="0" applyFont="1" applyBorder="1" applyAlignment="1">
      <alignment horizontal="left" vertical="top"/>
    </xf>
    <xf numFmtId="0" fontId="5" fillId="0" borderId="1" xfId="0" applyFont="1" applyBorder="1" applyAlignment="1">
      <alignment horizontal="center" vertical="top" wrapText="1"/>
    </xf>
    <xf numFmtId="0" fontId="5" fillId="0" borderId="1" xfId="0" applyFont="1" applyBorder="1"/>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4" borderId="1" xfId="0" applyFont="1" applyFill="1" applyBorder="1" applyAlignment="1">
      <alignment horizontal="center" vertical="top" wrapText="1"/>
    </xf>
    <xf numFmtId="0" fontId="5" fillId="4" borderId="1" xfId="0" applyFont="1" applyFill="1" applyBorder="1"/>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top" wrapText="1"/>
    </xf>
    <xf numFmtId="0" fontId="5" fillId="4" borderId="1" xfId="0" applyFont="1" applyFill="1" applyBorder="1" applyAlignment="1">
      <alignment horizontal="center" vertical="top"/>
    </xf>
    <xf numFmtId="0" fontId="4" fillId="4" borderId="1" xfId="0" applyFont="1" applyFill="1" applyBorder="1" applyAlignment="1">
      <alignment horizontal="left" vertical="top" wrapText="1"/>
    </xf>
    <xf numFmtId="0" fontId="4" fillId="0" borderId="0" xfId="0" applyFont="1"/>
    <xf numFmtId="0" fontId="3" fillId="0" borderId="1" xfId="0" applyFont="1" applyBorder="1"/>
    <xf numFmtId="0" fontId="5" fillId="0" borderId="57" xfId="0" applyFont="1" applyBorder="1" applyAlignment="1">
      <alignment horizontal="center" vertical="top" wrapText="1"/>
    </xf>
    <xf numFmtId="0" fontId="5" fillId="0" borderId="57" xfId="0" applyFont="1" applyBorder="1" applyAlignment="1">
      <alignment vertical="top" wrapText="1"/>
    </xf>
    <xf numFmtId="0" fontId="3" fillId="5" borderId="1" xfId="0" applyFont="1" applyFill="1" applyBorder="1" applyAlignment="1" applyProtection="1">
      <alignment horizontal="left" vertical="center"/>
      <protection locked="0"/>
    </xf>
    <xf numFmtId="0" fontId="5" fillId="0" borderId="57" xfId="0" applyFont="1" applyFill="1" applyBorder="1" applyAlignment="1">
      <alignment horizontal="center" vertical="top" wrapText="1"/>
    </xf>
    <xf numFmtId="0" fontId="4" fillId="0" borderId="1" xfId="0" applyFont="1" applyBorder="1"/>
    <xf numFmtId="0" fontId="2" fillId="5" borderId="1" xfId="0" applyFont="1" applyFill="1" applyBorder="1" applyAlignment="1" applyProtection="1">
      <alignment horizontal="left" vertical="center"/>
      <protection locked="0"/>
    </xf>
    <xf numFmtId="0" fontId="12" fillId="0" borderId="16" xfId="0" applyFont="1" applyBorder="1" applyAlignment="1" applyProtection="1">
      <alignment horizontal="left" vertical="center" wrapText="1" shrinkToFit="1"/>
    </xf>
    <xf numFmtId="0" fontId="12" fillId="0" borderId="32" xfId="0" applyFont="1" applyBorder="1" applyAlignment="1" applyProtection="1">
      <alignment horizontal="left" vertical="center" wrapText="1" shrinkToFit="1"/>
    </xf>
    <xf numFmtId="0" fontId="12" fillId="0" borderId="3" xfId="0" applyFont="1" applyBorder="1" applyAlignment="1" applyProtection="1">
      <alignment horizontal="left" vertical="center" wrapText="1" shrinkToFit="1"/>
    </xf>
    <xf numFmtId="0" fontId="12" fillId="0" borderId="6" xfId="0" applyFont="1" applyBorder="1" applyAlignment="1" applyProtection="1">
      <alignment horizontal="left" vertical="center" wrapText="1" shrinkToFit="1"/>
    </xf>
    <xf numFmtId="0" fontId="12" fillId="0" borderId="5" xfId="0" applyFont="1" applyBorder="1" applyAlignment="1" applyProtection="1">
      <alignment horizontal="left" vertical="center" wrapText="1" shrinkToFit="1"/>
    </xf>
    <xf numFmtId="0" fontId="12"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12" fillId="0" borderId="54" xfId="0" applyNumberFormat="1" applyFont="1" applyBorder="1" applyAlignment="1" applyProtection="1">
      <alignment horizontal="left" vertical="center" wrapText="1" shrinkToFit="1"/>
      <protection locked="0"/>
    </xf>
    <xf numFmtId="49" fontId="12" fillId="0" borderId="55" xfId="0" applyNumberFormat="1" applyFont="1" applyBorder="1" applyAlignment="1" applyProtection="1">
      <alignment horizontal="left" vertical="center" wrapText="1" shrinkToFit="1"/>
      <protection locked="0"/>
    </xf>
    <xf numFmtId="49" fontId="12" fillId="0" borderId="15" xfId="0" applyNumberFormat="1" applyFont="1" applyBorder="1" applyAlignment="1" applyProtection="1">
      <alignment horizontal="left" vertical="center" wrapText="1" shrinkToFit="1"/>
      <protection locked="0"/>
    </xf>
    <xf numFmtId="0" fontId="12" fillId="0" borderId="22" xfId="0" applyFont="1" applyBorder="1" applyAlignment="1" applyProtection="1">
      <alignment horizontal="left" vertical="center" wrapText="1" shrinkToFit="1"/>
    </xf>
    <xf numFmtId="0" fontId="12" fillId="0" borderId="55" xfId="0" applyFont="1" applyBorder="1" applyAlignment="1" applyProtection="1">
      <alignment horizontal="left" vertical="center" wrapText="1" shrinkToFit="1"/>
    </xf>
    <xf numFmtId="0" fontId="12"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2" fillId="0" borderId="14" xfId="0" applyFont="1" applyBorder="1" applyAlignment="1" applyProtection="1">
      <alignment horizontal="right" vertical="center" wrapText="1" shrinkToFit="1"/>
    </xf>
    <xf numFmtId="0" fontId="12"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2" fillId="0" borderId="16" xfId="0" applyFont="1" applyBorder="1" applyAlignment="1" applyProtection="1">
      <alignment horizontal="center" vertical="center" wrapText="1" shrinkToFit="1"/>
    </xf>
    <xf numFmtId="0" fontId="12" fillId="0" borderId="32" xfId="0" applyFont="1" applyBorder="1" applyAlignment="1" applyProtection="1">
      <alignment horizontal="center" vertical="center" wrapText="1" shrinkToFit="1"/>
    </xf>
    <xf numFmtId="0" fontId="12" fillId="0" borderId="53" xfId="0" applyFont="1" applyBorder="1" applyAlignment="1" applyProtection="1">
      <alignment horizontal="center" vertical="center" wrapText="1" shrinkToFit="1"/>
    </xf>
    <xf numFmtId="0" fontId="12" fillId="0" borderId="33" xfId="0" applyFont="1" applyBorder="1" applyAlignment="1" applyProtection="1">
      <alignment horizontal="center" vertical="center" wrapText="1" shrinkToFit="1"/>
    </xf>
    <xf numFmtId="0" fontId="12" fillId="0" borderId="6" xfId="0" applyFont="1" applyBorder="1" applyAlignment="1" applyProtection="1">
      <alignment horizontal="center" vertical="center" wrapText="1" shrinkToFit="1"/>
    </xf>
    <xf numFmtId="0" fontId="12" fillId="0" borderId="5" xfId="0" applyFont="1" applyBorder="1" applyAlignment="1" applyProtection="1">
      <alignment horizontal="center" vertical="center" wrapText="1" shrinkToFit="1"/>
    </xf>
    <xf numFmtId="0" fontId="12" fillId="0" borderId="18" xfId="0" applyFont="1" applyBorder="1" applyAlignment="1" applyProtection="1">
      <alignment horizontal="center" vertical="center" wrapText="1" shrinkToFit="1"/>
    </xf>
    <xf numFmtId="0" fontId="12"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3" fillId="0" borderId="49" xfId="0" applyFont="1" applyBorder="1" applyAlignment="1">
      <alignment horizontal="right" vertical="center" indent="1"/>
    </xf>
    <xf numFmtId="0" fontId="23" fillId="0" borderId="10" xfId="0" applyFont="1" applyBorder="1" applyAlignment="1">
      <alignment horizontal="right" vertical="center" indent="1"/>
    </xf>
    <xf numFmtId="0" fontId="24" fillId="0" borderId="10" xfId="0" applyFont="1" applyBorder="1" applyAlignment="1">
      <alignment vertical="center" wrapText="1"/>
    </xf>
    <xf numFmtId="0" fontId="24" fillId="0" borderId="25" xfId="0" applyFont="1" applyBorder="1" applyAlignment="1">
      <alignment vertical="center"/>
    </xf>
    <xf numFmtId="0" fontId="17" fillId="0" borderId="51" xfId="0" applyFont="1" applyBorder="1" applyAlignment="1" applyProtection="1">
      <alignment horizontal="left" vertical="center" wrapText="1" shrinkToFit="1"/>
      <protection locked="0"/>
    </xf>
    <xf numFmtId="0" fontId="25" fillId="0" borderId="51" xfId="0" applyFont="1" applyBorder="1" applyAlignment="1" applyProtection="1">
      <alignment horizontal="left"/>
      <protection locked="0"/>
    </xf>
    <xf numFmtId="0" fontId="25" fillId="0" borderId="52" xfId="0" applyFont="1" applyBorder="1" applyAlignment="1" applyProtection="1">
      <alignment horizontal="left"/>
      <protection locked="0"/>
    </xf>
    <xf numFmtId="0" fontId="17" fillId="0" borderId="1" xfId="0" applyFont="1" applyBorder="1" applyAlignment="1" applyProtection="1">
      <alignment horizontal="left" vertical="center" wrapText="1" shrinkToFit="1"/>
      <protection locked="0"/>
    </xf>
    <xf numFmtId="0" fontId="25" fillId="0" borderId="1" xfId="0" applyFont="1" applyBorder="1" applyAlignment="1" applyProtection="1">
      <alignment horizontal="left"/>
      <protection locked="0"/>
    </xf>
    <xf numFmtId="0" fontId="25" fillId="0" borderId="20" xfId="0" applyFont="1" applyBorder="1" applyAlignment="1" applyProtection="1">
      <alignment horizontal="left"/>
      <protection locked="0"/>
    </xf>
    <xf numFmtId="0" fontId="17"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21" fillId="0" borderId="0" xfId="0" applyFont="1" applyAlignment="1" applyProtection="1">
      <alignment horizontal="left" vertical="top" wrapText="1"/>
    </xf>
    <xf numFmtId="0" fontId="29" fillId="0" borderId="48" xfId="0" applyFont="1" applyBorder="1" applyAlignment="1">
      <alignment horizontal="center" vertical="center" wrapText="1"/>
    </xf>
    <xf numFmtId="0" fontId="29" fillId="0" borderId="34" xfId="0" applyFont="1" applyBorder="1" applyAlignment="1">
      <alignment horizontal="center" vertical="center" wrapText="1"/>
    </xf>
    <xf numFmtId="0" fontId="23" fillId="0" borderId="36" xfId="0" applyFont="1" applyBorder="1" applyAlignment="1">
      <alignment horizontal="left" vertical="center" wrapText="1"/>
    </xf>
    <xf numFmtId="0" fontId="23" fillId="0" borderId="0" xfId="0" applyFont="1" applyBorder="1" applyAlignment="1">
      <alignment horizontal="left" vertical="center" wrapText="1"/>
    </xf>
    <xf numFmtId="0" fontId="23" fillId="0" borderId="37" xfId="0" applyFont="1" applyBorder="1" applyAlignment="1">
      <alignment horizontal="left"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28" fillId="0" borderId="43" xfId="0" applyFont="1" applyBorder="1" applyAlignment="1">
      <alignment horizontal="left" vertical="top" wrapText="1"/>
    </xf>
    <xf numFmtId="0" fontId="28" fillId="0" borderId="35" xfId="0" applyFont="1" applyBorder="1" applyAlignment="1">
      <alignment horizontal="left" vertical="top" wrapText="1"/>
    </xf>
    <xf numFmtId="0" fontId="28" fillId="0" borderId="42" xfId="0" applyFont="1" applyBorder="1" applyAlignment="1">
      <alignment horizontal="left" vertical="top" wrapText="1"/>
    </xf>
    <xf numFmtId="0" fontId="28" fillId="0" borderId="38" xfId="0" applyFont="1" applyBorder="1" applyAlignment="1">
      <alignment horizontal="left" vertical="top" wrapText="1"/>
    </xf>
    <xf numFmtId="0" fontId="28" fillId="0" borderId="9" xfId="0" applyFont="1" applyBorder="1" applyAlignment="1">
      <alignment horizontal="left" vertical="top" wrapText="1"/>
    </xf>
    <xf numFmtId="0" fontId="28" fillId="0" borderId="47" xfId="0" applyFont="1" applyBorder="1" applyAlignment="1">
      <alignment horizontal="left" vertical="top" wrapText="1"/>
    </xf>
    <xf numFmtId="0" fontId="21" fillId="0" borderId="0" xfId="0" applyFont="1" applyAlignment="1" applyProtection="1">
      <alignment horizontal="left" vertical="center" wrapText="1"/>
    </xf>
    <xf numFmtId="0" fontId="35" fillId="0" borderId="0" xfId="0" applyFont="1" applyAlignment="1">
      <alignment horizontal="center" vertical="top" wrapText="1"/>
    </xf>
    <xf numFmtId="0" fontId="35" fillId="0" borderId="9" xfId="0" applyFont="1" applyBorder="1" applyAlignment="1">
      <alignment horizontal="center" vertical="top" wrapText="1"/>
    </xf>
    <xf numFmtId="0" fontId="38" fillId="6" borderId="4" xfId="0" applyFont="1" applyFill="1" applyBorder="1" applyAlignment="1">
      <alignment horizontal="center" vertical="top"/>
    </xf>
    <xf numFmtId="0" fontId="38" fillId="6" borderId="32" xfId="0" applyFont="1" applyFill="1" applyBorder="1" applyAlignment="1">
      <alignment horizontal="center" vertical="top"/>
    </xf>
    <xf numFmtId="0" fontId="38" fillId="6" borderId="3" xfId="0" applyFont="1" applyFill="1" applyBorder="1" applyAlignment="1">
      <alignment horizontal="center" vertical="top"/>
    </xf>
    <xf numFmtId="0" fontId="30" fillId="4" borderId="1" xfId="0" applyFont="1" applyFill="1" applyBorder="1" applyAlignment="1">
      <alignment horizontal="left" vertical="top"/>
    </xf>
    <xf numFmtId="0" fontId="30" fillId="4" borderId="4" xfId="0" applyFont="1" applyFill="1" applyBorder="1" applyAlignment="1">
      <alignment horizontal="left" vertical="top" wrapText="1"/>
    </xf>
    <xf numFmtId="0" fontId="30" fillId="4" borderId="32" xfId="0" applyFont="1" applyFill="1" applyBorder="1" applyAlignment="1">
      <alignment horizontal="left" vertical="top" wrapText="1"/>
    </xf>
    <xf numFmtId="0" fontId="30" fillId="4" borderId="3" xfId="0" applyFont="1" applyFill="1" applyBorder="1" applyAlignment="1">
      <alignment horizontal="left" vertical="top" wrapText="1"/>
    </xf>
    <xf numFmtId="0" fontId="38" fillId="6" borderId="1" xfId="0" applyFont="1" applyFill="1" applyBorder="1" applyAlignment="1">
      <alignment horizontal="center" vertical="top"/>
    </xf>
    <xf numFmtId="0" fontId="1" fillId="0" borderId="1" xfId="0" applyFont="1" applyBorder="1"/>
    <xf numFmtId="0" fontId="1" fillId="0" borderId="1" xfId="0" applyFont="1" applyBorder="1" applyAlignment="1">
      <alignment horizontal="left" vertical="top" wrapText="1"/>
    </xf>
    <xf numFmtId="0" fontId="1" fillId="4" borderId="1" xfId="0" applyFont="1" applyFill="1" applyBorder="1"/>
    <xf numFmtId="0" fontId="1" fillId="4" borderId="1" xfId="0"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boris.kretzin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showRuler="0" showWhiteSpace="0" zoomScaleNormal="100" zoomScaleSheetLayoutView="100" workbookViewId="0">
      <selection activeCell="J11" sqref="J11:J15"/>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83" t="s">
        <v>38</v>
      </c>
      <c r="C1" s="184"/>
      <c r="D1" s="184"/>
      <c r="E1" s="184"/>
      <c r="F1" s="184"/>
      <c r="G1" s="184"/>
      <c r="H1" s="184"/>
      <c r="I1" s="184"/>
      <c r="J1" s="184"/>
      <c r="K1" s="184"/>
      <c r="L1" s="184"/>
      <c r="M1" s="184"/>
      <c r="N1" s="184"/>
      <c r="O1" s="184"/>
    </row>
    <row r="2" spans="2:15" s="1" customFormat="1" ht="16.5" customHeight="1" thickBot="1" x14ac:dyDescent="0.3">
      <c r="B2" s="198" t="s">
        <v>40</v>
      </c>
      <c r="C2" s="198"/>
      <c r="D2" s="198"/>
      <c r="E2" s="198"/>
      <c r="F2" s="198"/>
      <c r="G2" s="198"/>
      <c r="H2" s="198"/>
      <c r="I2" s="198"/>
      <c r="J2" s="198"/>
      <c r="K2" s="198"/>
      <c r="L2" s="198"/>
      <c r="M2" s="198"/>
      <c r="N2" s="198"/>
      <c r="O2" s="198"/>
    </row>
    <row r="3" spans="2:15" ht="35.1" customHeight="1" x14ac:dyDescent="0.25">
      <c r="B3" s="142" t="s">
        <v>9</v>
      </c>
      <c r="C3" s="143"/>
      <c r="D3" s="144"/>
      <c r="E3" s="191"/>
      <c r="F3" s="191"/>
      <c r="G3" s="191"/>
      <c r="H3" s="191"/>
      <c r="I3" s="192"/>
      <c r="J3" s="192"/>
      <c r="K3" s="192"/>
      <c r="L3" s="192"/>
      <c r="M3" s="192"/>
      <c r="N3" s="192"/>
      <c r="O3" s="193"/>
    </row>
    <row r="4" spans="2:15" ht="35.1" customHeight="1" x14ac:dyDescent="0.25">
      <c r="B4" s="139" t="s">
        <v>8</v>
      </c>
      <c r="C4" s="140"/>
      <c r="D4" s="141"/>
      <c r="E4" s="194"/>
      <c r="F4" s="194"/>
      <c r="G4" s="194"/>
      <c r="H4" s="194"/>
      <c r="I4" s="195"/>
      <c r="J4" s="195"/>
      <c r="K4" s="195"/>
      <c r="L4" s="195"/>
      <c r="M4" s="195"/>
      <c r="N4" s="195"/>
      <c r="O4" s="196"/>
    </row>
    <row r="5" spans="2:15" ht="35.1" customHeight="1" x14ac:dyDescent="0.25">
      <c r="B5" s="139" t="s">
        <v>7</v>
      </c>
      <c r="C5" s="140"/>
      <c r="D5" s="141"/>
      <c r="E5" s="194"/>
      <c r="F5" s="194"/>
      <c r="G5" s="194"/>
      <c r="H5" s="194"/>
      <c r="I5" s="195"/>
      <c r="J5" s="195"/>
      <c r="K5" s="195"/>
      <c r="L5" s="195"/>
      <c r="M5" s="195"/>
      <c r="N5" s="195"/>
      <c r="O5" s="196"/>
    </row>
    <row r="6" spans="2:15" ht="35.1" customHeight="1" x14ac:dyDescent="0.25">
      <c r="B6" s="139" t="s">
        <v>5</v>
      </c>
      <c r="C6" s="140"/>
      <c r="D6" s="141"/>
      <c r="E6" s="194"/>
      <c r="F6" s="194"/>
      <c r="G6" s="194"/>
      <c r="H6" s="194"/>
      <c r="I6" s="194"/>
      <c r="J6" s="194"/>
      <c r="K6" s="194"/>
      <c r="L6" s="194"/>
      <c r="M6" s="194"/>
      <c r="N6" s="194"/>
      <c r="O6" s="197"/>
    </row>
    <row r="7" spans="2:15" ht="35.1" customHeight="1" thickBot="1" x14ac:dyDescent="0.3">
      <c r="B7" s="153" t="s">
        <v>6</v>
      </c>
      <c r="C7" s="154"/>
      <c r="D7" s="155"/>
      <c r="E7" s="150" t="s">
        <v>66</v>
      </c>
      <c r="F7" s="151"/>
      <c r="G7" s="151"/>
      <c r="H7" s="151"/>
      <c r="I7" s="152"/>
      <c r="J7" s="158" t="s">
        <v>16</v>
      </c>
      <c r="K7" s="159"/>
      <c r="L7" s="159"/>
      <c r="M7" s="159"/>
      <c r="N7" s="159"/>
      <c r="O7" s="32">
        <v>4</v>
      </c>
    </row>
    <row r="8" spans="2:15" ht="15.75" customHeight="1" x14ac:dyDescent="0.25">
      <c r="B8" s="170" t="s">
        <v>36</v>
      </c>
      <c r="C8" s="171"/>
      <c r="D8" s="171"/>
      <c r="E8" s="171"/>
      <c r="F8" s="171"/>
      <c r="G8" s="171"/>
      <c r="H8" s="171"/>
      <c r="I8" s="172"/>
      <c r="J8" s="160" t="s">
        <v>37</v>
      </c>
      <c r="K8" s="161"/>
      <c r="L8" s="161"/>
      <c r="M8" s="161"/>
      <c r="N8" s="161"/>
      <c r="O8" s="162"/>
    </row>
    <row r="9" spans="2:15" ht="15.75" customHeight="1" x14ac:dyDescent="0.25">
      <c r="B9" s="166" t="s">
        <v>46</v>
      </c>
      <c r="C9" s="167"/>
      <c r="D9" s="167"/>
      <c r="E9" s="167"/>
      <c r="F9" s="167"/>
      <c r="G9" s="168"/>
      <c r="H9" s="167" t="s">
        <v>27</v>
      </c>
      <c r="I9" s="169"/>
      <c r="J9" s="163"/>
      <c r="K9" s="164"/>
      <c r="L9" s="164"/>
      <c r="M9" s="164"/>
      <c r="N9" s="164"/>
      <c r="O9" s="165"/>
    </row>
    <row r="10" spans="2:15" ht="86.25" customHeight="1" x14ac:dyDescent="0.25">
      <c r="B10" s="156" t="s">
        <v>48</v>
      </c>
      <c r="C10" s="157"/>
      <c r="D10" s="113" t="s">
        <v>97</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48"/>
      <c r="C11" s="149"/>
      <c r="D11" s="42"/>
      <c r="E11" s="9"/>
      <c r="F11" s="10"/>
      <c r="G11" s="39"/>
      <c r="H11" s="37"/>
      <c r="I11" s="14" t="str">
        <f>LEFT(IF(H11&gt;0,IF(Formular!$E$7='MA LB I NV'!$H$1,VLOOKUP(Formular!H11,'MA LB I NV'!$A$5:$F$43,3,FALSE),IF(Formular!$E$7='MA LB II NV'!$H$1,VLOOKUP(Formular!H11,'MA LB II NV'!$A$5:$F$40,3,FALSE),IF(Formular!$E$7='MA LB III NV'!$H$1,VLOOKUP(Formular!H11,'MA LB III NV'!$A$6:$F$52,3,FALSE)))),""),45)</f>
        <v/>
      </c>
      <c r="J11" s="11"/>
      <c r="K11" s="14" t="str">
        <f>IF(J11&gt;0,IF(Formular!$E$7='MA LB I NV'!$H$1,LEFT(TEXT(VLOOKUP(J11,'MA LB I NV'!$A$5:$E$43,2,FALSE),0)&amp;"/"&amp;TEXT(VLOOKUP(J11,'MA LB I NV'!$A$5:$E$43,3,FALSE),0),45),IF(Formular!$E$7='MA LB II NV'!$H$1,LEFT(TEXT(VLOOKUP(J11,'MA LB II NV'!$A$5:$E$40,2,FALSE),0)&amp;"/"&amp;TEXT(VLOOKUP(J11,'MA LB II NV'!$A$5:$E$40,3,FALSE),0),45),IF(Formular!$E$7='MA LB III NV'!$H$1,LEFT(TEXT(VLOOKUP(J11,'MA LB III NV'!$A$6:$E$52,2,FALSE),0)&amp;"/"&amp;TEXT(VLOOKUP(J11,'MA LB III NV'!$A$6:$E$52,3,FALSE),0),45)))),"")</f>
        <v/>
      </c>
      <c r="L11" s="42" t="s">
        <v>26</v>
      </c>
      <c r="M11" s="7" t="str">
        <f>IF(OR(J11="",L11="A",L11="B",L11="C",L11="D"),"",IF(J11&gt;0,IF(Formular!$E$7='MA LB I NV'!$H$1,VLOOKUP(Formular!J11,'MA LB I NV'!$A$5:$E$43,5,FALSE),IF(Formular!$E$7='MA LB II NV'!$H$1,VLOOKUP(Formular!J11,'MA LB II NV'!$A$5:$E$40,5,FALSE),IF(Formular!$E$7='MA LB III NV'!$H$1,VLOOKUP(Formular!J11,'MA LB III NV'!$A$6:$E$52,5,FALSE)))),""))</f>
        <v/>
      </c>
      <c r="N11" s="40"/>
      <c r="O11" s="2"/>
    </row>
    <row r="12" spans="2:15" x14ac:dyDescent="0.25">
      <c r="B12" s="148"/>
      <c r="C12" s="149"/>
      <c r="D12" s="42"/>
      <c r="E12" s="9"/>
      <c r="F12" s="10"/>
      <c r="G12" s="39"/>
      <c r="H12" s="37"/>
      <c r="I12" s="14" t="str">
        <f>LEFT(IF(H12&gt;0,IF(Formular!$E$7='MA LB I NV'!$H$1,VLOOKUP(Formular!H12,'MA LB I NV'!$A$5:$F$43,3,FALSE),IF(Formular!$E$7='MA LB II NV'!$H$1,VLOOKUP(Formular!H12,'MA LB II NV'!$A$5:$F$40,3,FALSE),IF(Formular!$E$7='MA LB III NV'!$H$1,VLOOKUP(Formular!H12,'MA LB III NV'!$A$6:$F$52,3,FALSE)))),""),45)</f>
        <v/>
      </c>
      <c r="J12" s="11"/>
      <c r="K12" s="14" t="str">
        <f>IF(J12&gt;0,IF(Formular!$E$7='MA LB I NV'!$H$1,LEFT(TEXT(VLOOKUP(J12,'MA LB I NV'!$A$5:$E$43,2,FALSE),0)&amp;"/"&amp;TEXT(VLOOKUP(J12,'MA LB I NV'!$A$5:$E$43,3,FALSE),0),45),IF(Formular!$E$7='MA LB II NV'!$H$1,LEFT(TEXT(VLOOKUP(J12,'MA LB II NV'!$A$5:$E$40,2,FALSE),0)&amp;"/"&amp;TEXT(VLOOKUP(J12,'MA LB II NV'!$A$5:$E$40,3,FALSE),0),45),IF(Formular!$E$7='MA LB III NV'!$H$1,LEFT(TEXT(VLOOKUP(J12,'MA LB III NV'!$A$6:$E$52,2,FALSE),0)&amp;"/"&amp;TEXT(VLOOKUP(J12,'MA LB III NV'!$A$6:$E$52,3,FALSE),0),45)))),"")</f>
        <v/>
      </c>
      <c r="L12" s="42"/>
      <c r="M12" s="7" t="str">
        <f>IF(OR(J12="",L12="A",L12="B",L12="C",L12="D"),"",IF(J12&gt;0,IF(Formular!$E$7='MA LB I NV'!$H$1,VLOOKUP(Formular!J12,'MA LB I NV'!$A$5:$E$43,5,FALSE),IF(Formular!$E$7='MA LB II NV'!$H$1,VLOOKUP(Formular!J12,'MA LB II NV'!$A$5:$E$40,5,FALSE),IF(Formular!$E$7='MA LB III NV'!$H$1,VLOOKUP(Formular!J12,'MA LB III NV'!$A$6:$E$52,5,FALSE)))),""))</f>
        <v/>
      </c>
      <c r="N12" s="40"/>
      <c r="O12" s="2"/>
    </row>
    <row r="13" spans="2:15" x14ac:dyDescent="0.25">
      <c r="B13" s="148"/>
      <c r="C13" s="149"/>
      <c r="D13" s="42"/>
      <c r="E13" s="9"/>
      <c r="F13" s="10"/>
      <c r="G13" s="39"/>
      <c r="H13" s="37"/>
      <c r="I13" s="14" t="str">
        <f>LEFT(IF(H13&gt;0,IF(Formular!$E$7='MA LB I NV'!$H$1,VLOOKUP(Formular!H13,'MA LB I NV'!$A$5:$F$43,3,FALSE),IF(Formular!$E$7='MA LB II NV'!$H$1,VLOOKUP(Formular!H13,'MA LB II NV'!$A$5:$F$40,3,FALSE),IF(Formular!$E$7='MA LB III NV'!$H$1,VLOOKUP(Formular!H13,'MA LB III NV'!$A$6:$F$52,3,FALSE)))),""),45)</f>
        <v/>
      </c>
      <c r="J13" s="11"/>
      <c r="K13" s="14" t="str">
        <f>IF(J13&gt;0,IF(Formular!$E$7='MA LB I NV'!$H$1,LEFT(TEXT(VLOOKUP(J13,'MA LB I NV'!$A$5:$E$43,2,FALSE),0)&amp;"/"&amp;TEXT(VLOOKUP(J13,'MA LB I NV'!$A$5:$E$43,3,FALSE),0),45),IF(Formular!$E$7='MA LB II NV'!$H$1,LEFT(TEXT(VLOOKUP(J13,'MA LB II NV'!$A$5:$E$40,2,FALSE),0)&amp;"/"&amp;TEXT(VLOOKUP(J13,'MA LB II NV'!$A$5:$E$40,3,FALSE),0),45),IF(Formular!$E$7='MA LB III NV'!$H$1,LEFT(TEXT(VLOOKUP(J13,'MA LB III NV'!$A$6:$E$52,2,FALSE),0)&amp;"/"&amp;TEXT(VLOOKUP(J13,'MA LB III NV'!$A$6:$E$52,3,FALSE),0),45)))),"")</f>
        <v/>
      </c>
      <c r="L13" s="42"/>
      <c r="M13" s="7" t="str">
        <f>IF(OR(J13="",L13="A",L13="B",L13="C",L13="D"),"",IF(J13&gt;0,IF(Formular!$E$7='MA LB I NV'!$H$1,VLOOKUP(Formular!J13,'MA LB I NV'!$A$5:$E$43,5,FALSE),IF(Formular!$E$7='MA LB II NV'!$H$1,VLOOKUP(Formular!J13,'MA LB II NV'!$A$5:$E$40,5,FALSE),IF(Formular!$E$7='MA LB III NV'!$H$1,VLOOKUP(Formular!J13,'MA LB III NV'!$A$6:$E$52,5,FALSE)))),""))</f>
        <v/>
      </c>
      <c r="N13" s="40"/>
      <c r="O13" s="2"/>
    </row>
    <row r="14" spans="2:15" x14ac:dyDescent="0.25">
      <c r="B14" s="148"/>
      <c r="C14" s="149"/>
      <c r="D14" s="42"/>
      <c r="E14" s="9"/>
      <c r="F14" s="10"/>
      <c r="G14" s="39"/>
      <c r="H14" s="37"/>
      <c r="I14" s="14" t="str">
        <f>LEFT(IF(H14&gt;0,IF(Formular!$E$7='MA LB I NV'!$H$1,VLOOKUP(Formular!H14,'MA LB I NV'!$A$5:$F$43,3,FALSE),IF(Formular!$E$7='MA LB II NV'!$H$1,VLOOKUP(Formular!H14,'MA LB II NV'!$A$5:$F$40,3,FALSE),IF(Formular!$E$7='MA LB III NV'!$H$1,VLOOKUP(Formular!H14,'MA LB III NV'!$A$6:$F$52,3,FALSE)))),""),45)</f>
        <v/>
      </c>
      <c r="J14" s="11"/>
      <c r="K14" s="14" t="str">
        <f>IF(J14&gt;0,IF(Formular!$E$7='MA LB I NV'!$H$1,LEFT(TEXT(VLOOKUP(J14,'MA LB I NV'!$A$5:$E$43,2,FALSE),0)&amp;"/"&amp;TEXT(VLOOKUP(J14,'MA LB I NV'!$A$5:$E$43,3,FALSE),0),45),IF(Formular!$E$7='MA LB II NV'!$H$1,LEFT(TEXT(VLOOKUP(J14,'MA LB II NV'!$A$5:$E$40,2,FALSE),0)&amp;"/"&amp;TEXT(VLOOKUP(J14,'MA LB II NV'!$A$5:$E$40,3,FALSE),0),45),IF(Formular!$E$7='MA LB III NV'!$H$1,LEFT(TEXT(VLOOKUP(J14,'MA LB III NV'!$A$6:$E$52,2,FALSE),0)&amp;"/"&amp;TEXT(VLOOKUP(J14,'MA LB III NV'!$A$6:$E$52,3,FALSE),0),45)))),"")</f>
        <v/>
      </c>
      <c r="L14" s="42"/>
      <c r="M14" s="7" t="str">
        <f>IF(OR(J14="",L14="A",L14="B",L14="C",L14="D"),"",IF(J14&gt;0,IF(Formular!$E$7='MA LB I NV'!$H$1,VLOOKUP(Formular!J14,'MA LB I NV'!$A$5:$E$43,5,FALSE),IF(Formular!$E$7='MA LB II NV'!$H$1,VLOOKUP(Formular!J14,'MA LB II NV'!$A$5:$E$40,5,FALSE),IF(Formular!$E$7='MA LB III NV'!$H$1,VLOOKUP(Formular!J14,'MA LB III NV'!$A$6:$E$52,5,FALSE)))),""))</f>
        <v/>
      </c>
      <c r="N14" s="40"/>
      <c r="O14" s="2"/>
    </row>
    <row r="15" spans="2:15" x14ac:dyDescent="0.25">
      <c r="B15" s="148"/>
      <c r="C15" s="149"/>
      <c r="D15" s="42"/>
      <c r="E15" s="9"/>
      <c r="F15" s="10"/>
      <c r="G15" s="39"/>
      <c r="H15" s="37"/>
      <c r="I15" s="14" t="str">
        <f>LEFT(IF(H15&gt;0,IF(Formular!$E$7='MA LB I NV'!$H$1,VLOOKUP(Formular!H15,'MA LB I NV'!$A$5:$F$43,3,FALSE),IF(Formular!$E$7='MA LB II NV'!$H$1,VLOOKUP(Formular!H15,'MA LB II NV'!$A$5:$F$40,3,FALSE),IF(Formular!$E$7='MA LB III NV'!$H$1,VLOOKUP(Formular!H15,'MA LB III NV'!$A$6:$F$52,3,FALSE)))),""),45)</f>
        <v/>
      </c>
      <c r="J15" s="11"/>
      <c r="K15" s="14" t="str">
        <f>IF(J15&gt;0,IF(Formular!$E$7='MA LB I NV'!$H$1,LEFT(TEXT(VLOOKUP(J15,'MA LB I NV'!$A$5:$E$43,2,FALSE),0)&amp;"/"&amp;TEXT(VLOOKUP(J15,'MA LB I NV'!$A$5:$E$43,3,FALSE),0),45),IF(Formular!$E$7='MA LB II NV'!$H$1,LEFT(TEXT(VLOOKUP(J15,'MA LB II NV'!$A$5:$E$40,2,FALSE),0)&amp;"/"&amp;TEXT(VLOOKUP(J15,'MA LB II NV'!$A$5:$E$40,3,FALSE),0),45),IF(Formular!$E$7='MA LB III NV'!$H$1,LEFT(TEXT(VLOOKUP(J15,'MA LB III NV'!$A$6:$E$52,2,FALSE),0)&amp;"/"&amp;TEXT(VLOOKUP(J15,'MA LB III NV'!$A$6:$E$52,3,FALSE),0),45)))),"")</f>
        <v/>
      </c>
      <c r="L15" s="42"/>
      <c r="M15" s="7" t="str">
        <f>IF(OR(J15="",L15="A",L15="B",L15="C",L15="D"),"",IF(J15&gt;0,IF(Formular!$E$7='MA LB I NV'!$H$1,VLOOKUP(Formular!J15,'MA LB I NV'!$A$5:$E$43,5,FALSE),IF(Formular!$E$7='MA LB II NV'!$H$1,VLOOKUP(Formular!J15,'MA LB II NV'!$A$5:$E$40,5,FALSE),IF(Formular!$E$7='MA LB III NV'!$H$1,VLOOKUP(Formular!J15,'MA LB III NV'!$A$6:$E$52,5,FALSE)))),""))</f>
        <v/>
      </c>
      <c r="N15" s="40"/>
      <c r="O15" s="2"/>
    </row>
    <row r="16" spans="2:15" x14ac:dyDescent="0.25">
      <c r="B16" s="148"/>
      <c r="C16" s="149"/>
      <c r="D16" s="42"/>
      <c r="E16" s="9"/>
      <c r="F16" s="10"/>
      <c r="G16" s="39"/>
      <c r="H16" s="37"/>
      <c r="I16" s="14" t="str">
        <f>LEFT(IF(H16&gt;0,IF(Formular!$E$7='MA LB I NV'!$H$1,VLOOKUP(Formular!H16,'MA LB I NV'!$A$5:$F$43,3,FALSE),IF(Formular!$E$7='MA LB II NV'!$H$1,VLOOKUP(Formular!H16,'MA LB II NV'!$A$5:$F$40,3,FALSE),IF(Formular!$E$7='MA LB III NV'!$H$1,VLOOKUP(Formular!H16,'MA LB III NV'!$A$6:$F$52,3,FALSE)))),""),45)</f>
        <v/>
      </c>
      <c r="J16" s="11"/>
      <c r="K16" s="14" t="str">
        <f>IF(J16&gt;0,IF(Formular!$E$7='MA LB I NV'!$H$1,LEFT(TEXT(VLOOKUP(J16,'MA LB I NV'!$A$5:$E$43,2,FALSE),0)&amp;"/"&amp;TEXT(VLOOKUP(J16,'MA LB I NV'!$A$5:$E$43,3,FALSE),0),45),IF(Formular!$E$7='MA LB II NV'!$H$1,LEFT(TEXT(VLOOKUP(J16,'MA LB II NV'!$A$5:$E$40,2,FALSE),0)&amp;"/"&amp;TEXT(VLOOKUP(J16,'MA LB II NV'!$A$5:$E$40,3,FALSE),0),45),IF(Formular!$E$7='MA LB III NV'!$H$1,LEFT(TEXT(VLOOKUP(J16,'MA LB III NV'!$A$6:$E$52,2,FALSE),0)&amp;"/"&amp;TEXT(VLOOKUP(J16,'MA LB III NV'!$A$6:$E$52,3,FALSE),0),45)))),"")</f>
        <v/>
      </c>
      <c r="L16" s="42"/>
      <c r="M16" s="7" t="str">
        <f>IF(OR(J16="",L16="A",L16="B",L16="C",L16="D"),"",IF(J16&gt;0,IF(Formular!$E$7='MA LB I NV'!$H$1,VLOOKUP(Formular!J16,'MA LB I NV'!$A$5:$E$43,5,FALSE),IF(Formular!$E$7='MA LB II NV'!$H$1,VLOOKUP(Formular!J16,'MA LB II NV'!$A$5:$E$40,5,FALSE),IF(Formular!$E$7='MA LB III NV'!$H$1,VLOOKUP(Formular!J16,'MA LB III NV'!$A$6:$E$52,5,FALSE)))),""))</f>
        <v/>
      </c>
      <c r="N16" s="40"/>
      <c r="O16" s="2"/>
    </row>
    <row r="17" spans="2:15" x14ac:dyDescent="0.25">
      <c r="B17" s="148"/>
      <c r="C17" s="149"/>
      <c r="D17" s="42"/>
      <c r="E17" s="9"/>
      <c r="F17" s="10"/>
      <c r="G17" s="39"/>
      <c r="H17" s="37"/>
      <c r="I17" s="14" t="str">
        <f>LEFT(IF(H17&gt;0,IF(Formular!$E$7='MA LB I NV'!$H$1,VLOOKUP(Formular!H17,'MA LB I NV'!$A$5:$F$43,3,FALSE),IF(Formular!$E$7='MA LB II NV'!$H$1,VLOOKUP(Formular!H17,'MA LB II NV'!$A$5:$F$40,3,FALSE),IF(Formular!$E$7='MA LB III NV'!$H$1,VLOOKUP(Formular!H17,'MA LB III NV'!$A$6:$F$52,3,FALSE)))),""),45)</f>
        <v/>
      </c>
      <c r="J17" s="11"/>
      <c r="K17" s="14" t="str">
        <f>IF(J17&gt;0,IF(Formular!$E$7='MA LB I NV'!$H$1,LEFT(TEXT(VLOOKUP(J17,'MA LB I NV'!$A$5:$E$43,2,FALSE),0)&amp;"/"&amp;TEXT(VLOOKUP(J17,'MA LB I NV'!$A$5:$E$43,3,FALSE),0),45),IF(Formular!$E$7='MA LB II NV'!$H$1,LEFT(TEXT(VLOOKUP(J17,'MA LB II NV'!$A$5:$E$40,2,FALSE),0)&amp;"/"&amp;TEXT(VLOOKUP(J17,'MA LB II NV'!$A$5:$E$40,3,FALSE),0),45),IF(Formular!$E$7='MA LB III NV'!$H$1,LEFT(TEXT(VLOOKUP(J17,'MA LB III NV'!$A$6:$E$52,2,FALSE),0)&amp;"/"&amp;TEXT(VLOOKUP(J17,'MA LB III NV'!$A$6:$E$52,3,FALSE),0),45)))),"")</f>
        <v/>
      </c>
      <c r="L17" s="42"/>
      <c r="M17" s="7" t="str">
        <f>IF(OR(J17="",L17="A",L17="B",L17="C",L17="D"),"",IF(J17&gt;0,IF(Formular!$E$7='MA LB I NV'!$H$1,VLOOKUP(Formular!J17,'MA LB I NV'!$A$5:$E$43,5,FALSE),IF(Formular!$E$7='MA LB II NV'!$H$1,VLOOKUP(Formular!J17,'MA LB II NV'!$A$5:$E$40,5,FALSE),IF(Formular!$E$7='MA LB III NV'!$H$1,VLOOKUP(Formular!J17,'MA LB III NV'!$A$6:$E$52,5,FALSE)))),""))</f>
        <v/>
      </c>
      <c r="N17" s="40"/>
      <c r="O17" s="2"/>
    </row>
    <row r="18" spans="2:15" x14ac:dyDescent="0.25">
      <c r="B18" s="148"/>
      <c r="C18" s="149"/>
      <c r="D18" s="42"/>
      <c r="E18" s="9"/>
      <c r="F18" s="10"/>
      <c r="G18" s="39"/>
      <c r="H18" s="37"/>
      <c r="I18" s="14" t="str">
        <f>LEFT(IF(H18&gt;0,IF(Formular!$E$7='MA LB I NV'!$H$1,VLOOKUP(Formular!H18,'MA LB I NV'!$A$5:$F$43,3,FALSE),IF(Formular!$E$7='MA LB II NV'!$H$1,VLOOKUP(Formular!H18,'MA LB II NV'!$A$5:$F$40,3,FALSE),IF(Formular!$E$7='MA LB III NV'!$H$1,VLOOKUP(Formular!H18,'MA LB III NV'!$A$6:$F$52,3,FALSE)))),""),45)</f>
        <v/>
      </c>
      <c r="J18" s="11"/>
      <c r="K18" s="14" t="str">
        <f>IF(J18&gt;0,IF(Formular!$E$7='MA LB I NV'!$H$1,LEFT(TEXT(VLOOKUP(J18,'MA LB I NV'!$A$5:$E$43,2,FALSE),0)&amp;"/"&amp;TEXT(VLOOKUP(J18,'MA LB I NV'!$A$5:$E$43,3,FALSE),0),45),IF(Formular!$E$7='MA LB II NV'!$H$1,LEFT(TEXT(VLOOKUP(J18,'MA LB II NV'!$A$5:$E$40,2,FALSE),0)&amp;"/"&amp;TEXT(VLOOKUP(J18,'MA LB II NV'!$A$5:$E$40,3,FALSE),0),45),IF(Formular!$E$7='MA LB III NV'!$H$1,LEFT(TEXT(VLOOKUP(J18,'MA LB III NV'!$A$6:$E$52,2,FALSE),0)&amp;"/"&amp;TEXT(VLOOKUP(J18,'MA LB III NV'!$A$6:$E$52,3,FALSE),0),45)))),"")</f>
        <v/>
      </c>
      <c r="L18" s="42"/>
      <c r="M18" s="7" t="str">
        <f>IF(OR(J18="",L18="A",L18="B",L18="C",L18="D"),"",IF(J18&gt;0,IF(Formular!$E$7='MA LB I NV'!$H$1,VLOOKUP(Formular!J18,'MA LB I NV'!$A$5:$E$43,5,FALSE),IF(Formular!$E$7='MA LB II NV'!$H$1,VLOOKUP(Formular!J18,'MA LB II NV'!$A$5:$E$40,5,FALSE),IF(Formular!$E$7='MA LB III NV'!$H$1,VLOOKUP(Formular!J18,'MA LB III NV'!$A$6:$E$52,5,FALSE)))),""))</f>
        <v/>
      </c>
      <c r="N18" s="40"/>
      <c r="O18" s="2"/>
    </row>
    <row r="19" spans="2:15" x14ac:dyDescent="0.25">
      <c r="B19" s="148"/>
      <c r="C19" s="149"/>
      <c r="D19" s="42"/>
      <c r="E19" s="9"/>
      <c r="F19" s="10"/>
      <c r="G19" s="39"/>
      <c r="H19" s="37"/>
      <c r="I19" s="14" t="str">
        <f>LEFT(IF(H19&gt;0,IF(Formular!$E$7='MA LB I NV'!$H$1,VLOOKUP(Formular!H19,'MA LB I NV'!$A$5:$F$43,3,FALSE),IF(Formular!$E$7='MA LB II NV'!$H$1,VLOOKUP(Formular!H19,'MA LB II NV'!$A$5:$F$40,3,FALSE),IF(Formular!$E$7='MA LB III NV'!$H$1,VLOOKUP(Formular!H19,'MA LB III NV'!$A$6:$F$52,3,FALSE)))),""),45)</f>
        <v/>
      </c>
      <c r="J19" s="11"/>
      <c r="K19" s="14" t="str">
        <f>IF(J19&gt;0,IF(Formular!$E$7='MA LB I NV'!$H$1,LEFT(TEXT(VLOOKUP(J19,'MA LB I NV'!$A$5:$E$43,2,FALSE),0)&amp;"/"&amp;TEXT(VLOOKUP(J19,'MA LB I NV'!$A$5:$E$43,3,FALSE),0),45),IF(Formular!$E$7='MA LB II NV'!$H$1,LEFT(TEXT(VLOOKUP(J19,'MA LB II NV'!$A$5:$E$40,2,FALSE),0)&amp;"/"&amp;TEXT(VLOOKUP(J19,'MA LB II NV'!$A$5:$E$40,3,FALSE),0),45),IF(Formular!$E$7='MA LB III NV'!$H$1,LEFT(TEXT(VLOOKUP(J19,'MA LB III NV'!$A$6:$E$52,2,FALSE),0)&amp;"/"&amp;TEXT(VLOOKUP(J19,'MA LB III NV'!$A$6:$E$52,3,FALSE),0),45)))),"")</f>
        <v/>
      </c>
      <c r="L19" s="42"/>
      <c r="M19" s="7" t="str">
        <f>IF(OR(J19="",L19="A",L19="B",L19="C",L19="D"),"",IF(J19&gt;0,IF(Formular!$E$7='MA LB I NV'!$H$1,VLOOKUP(Formular!J19,'MA LB I NV'!$A$5:$E$43,5,FALSE),IF(Formular!$E$7='MA LB II NV'!$H$1,VLOOKUP(Formular!J19,'MA LB II NV'!$A$5:$E$40,5,FALSE),IF(Formular!$E$7='MA LB III NV'!$H$1,VLOOKUP(Formular!J19,'MA LB III NV'!$A$6:$E$52,5,FALSE)))),""))</f>
        <v/>
      </c>
      <c r="N19" s="40"/>
      <c r="O19" s="2"/>
    </row>
    <row r="20" spans="2:15" x14ac:dyDescent="0.25">
      <c r="B20" s="148"/>
      <c r="C20" s="149"/>
      <c r="D20" s="42"/>
      <c r="E20" s="9"/>
      <c r="F20" s="10"/>
      <c r="G20" s="39"/>
      <c r="H20" s="37"/>
      <c r="I20" s="14" t="str">
        <f>LEFT(IF(H20&gt;0,IF(Formular!$E$7='MA LB I NV'!$H$1,VLOOKUP(Formular!H20,'MA LB I NV'!$A$5:$F$43,3,FALSE),IF(Formular!$E$7='MA LB II NV'!$H$1,VLOOKUP(Formular!H20,'MA LB II NV'!$A$5:$F$40,3,FALSE),IF(Formular!$E$7='MA LB III NV'!$H$1,VLOOKUP(Formular!H20,'MA LB III NV'!$A$6:$F$52,3,FALSE)))),""),45)</f>
        <v/>
      </c>
      <c r="J20" s="11"/>
      <c r="K20" s="14" t="str">
        <f>IF(J20&gt;0,IF(Formular!$E$7='MA LB I NV'!$H$1,LEFT(TEXT(VLOOKUP(J20,'MA LB I NV'!$A$5:$E$43,2,FALSE),0)&amp;"/"&amp;TEXT(VLOOKUP(J20,'MA LB I NV'!$A$5:$E$43,3,FALSE),0),45),IF(Formular!$E$7='MA LB II NV'!$H$1,LEFT(TEXT(VLOOKUP(J20,'MA LB II NV'!$A$5:$E$40,2,FALSE),0)&amp;"/"&amp;TEXT(VLOOKUP(J20,'MA LB II NV'!$A$5:$E$40,3,FALSE),0),45),IF(Formular!$E$7='MA LB III NV'!$H$1,LEFT(TEXT(VLOOKUP(J20,'MA LB III NV'!$A$6:$E$52,2,FALSE),0)&amp;"/"&amp;TEXT(VLOOKUP(J20,'MA LB III NV'!$A$6:$E$52,3,FALSE),0),45)))),"")</f>
        <v/>
      </c>
      <c r="L20" s="42"/>
      <c r="M20" s="7" t="str">
        <f>IF(OR(J20="",L20="A",L20="B",L20="C",L20="D"),"",IF(J20&gt;0,IF(Formular!$E$7='MA LB I NV'!$H$1,VLOOKUP(Formular!J20,'MA LB I NV'!$A$5:$E$43,5,FALSE),IF(Formular!$E$7='MA LB II NV'!$H$1,VLOOKUP(Formular!J20,'MA LB II NV'!$A$5:$E$40,5,FALSE),IF(Formular!$E$7='MA LB III NV'!$H$1,VLOOKUP(Formular!J20,'MA LB III NV'!$A$6:$E$52,5,FALSE)))),""))</f>
        <v/>
      </c>
      <c r="N20" s="40"/>
      <c r="O20" s="2"/>
    </row>
    <row r="21" spans="2:15" x14ac:dyDescent="0.25">
      <c r="B21" s="148"/>
      <c r="C21" s="149"/>
      <c r="D21" s="42"/>
      <c r="E21" s="9"/>
      <c r="F21" s="10"/>
      <c r="G21" s="39"/>
      <c r="H21" s="37"/>
      <c r="I21" s="14" t="str">
        <f>LEFT(IF(H21&gt;0,IF(Formular!$E$7='MA LB I NV'!$H$1,VLOOKUP(Formular!H21,'MA LB I NV'!$A$5:$F$43,3,FALSE),IF(Formular!$E$7='MA LB II NV'!$H$1,VLOOKUP(Formular!H21,'MA LB II NV'!$A$5:$F$40,3,FALSE),IF(Formular!$E$7='MA LB III NV'!$H$1,VLOOKUP(Formular!H21,'MA LB III NV'!$A$6:$F$52,3,FALSE)))),""),45)</f>
        <v/>
      </c>
      <c r="J21" s="11"/>
      <c r="K21" s="14" t="str">
        <f>IF(J21&gt;0,IF(Formular!$E$7='MA LB I NV'!$H$1,LEFT(TEXT(VLOOKUP(J21,'MA LB I NV'!$A$5:$E$43,2,FALSE),0)&amp;"/"&amp;TEXT(VLOOKUP(J21,'MA LB I NV'!$A$5:$E$43,3,FALSE),0),45),IF(Formular!$E$7='MA LB II NV'!$H$1,LEFT(TEXT(VLOOKUP(J21,'MA LB II NV'!$A$5:$E$40,2,FALSE),0)&amp;"/"&amp;TEXT(VLOOKUP(J21,'MA LB II NV'!$A$5:$E$40,3,FALSE),0),45),IF(Formular!$E$7='MA LB III NV'!$H$1,LEFT(TEXT(VLOOKUP(J21,'MA LB III NV'!$A$6:$E$52,2,FALSE),0)&amp;"/"&amp;TEXT(VLOOKUP(J21,'MA LB III NV'!$A$6:$E$52,3,FALSE),0),45)))),"")</f>
        <v/>
      </c>
      <c r="L21" s="42"/>
      <c r="M21" s="7" t="str">
        <f>IF(OR(J21="",L21="A",L21="B",L21="C",L21="D"),"",IF(J21&gt;0,IF(Formular!$E$7='MA LB I NV'!$H$1,VLOOKUP(Formular!J21,'MA LB I NV'!$A$5:$E$43,5,FALSE),IF(Formular!$E$7='MA LB II NV'!$H$1,VLOOKUP(Formular!J21,'MA LB II NV'!$A$5:$E$40,5,FALSE),IF(Formular!$E$7='MA LB III NV'!$H$1,VLOOKUP(Formular!J21,'MA LB III NV'!$A$6:$E$52,5,FALSE)))),""))</f>
        <v/>
      </c>
      <c r="N21" s="40"/>
      <c r="O21" s="2"/>
    </row>
    <row r="22" spans="2:15" x14ac:dyDescent="0.25">
      <c r="B22" s="148"/>
      <c r="C22" s="149"/>
      <c r="D22" s="42"/>
      <c r="E22" s="9"/>
      <c r="F22" s="10"/>
      <c r="G22" s="39"/>
      <c r="H22" s="37"/>
      <c r="I22" s="14" t="str">
        <f>LEFT(IF(H22&gt;0,IF(Formular!$E$7='MA LB I NV'!$H$1,VLOOKUP(Formular!H22,'MA LB I NV'!$A$5:$F$43,3,FALSE),IF(Formular!$E$7='MA LB II NV'!$H$1,VLOOKUP(Formular!H22,'MA LB II NV'!$A$5:$F$40,3,FALSE),IF(Formular!$E$7='MA LB III NV'!$H$1,VLOOKUP(Formular!H22,'MA LB III NV'!$A$6:$F$52,3,FALSE)))),""),45)</f>
        <v/>
      </c>
      <c r="J22" s="11"/>
      <c r="K22" s="14" t="str">
        <f>IF(J22&gt;0,IF(Formular!$E$7='MA LB I NV'!$H$1,LEFT(TEXT(VLOOKUP(J22,'MA LB I NV'!$A$5:$E$43,2,FALSE),0)&amp;"/"&amp;TEXT(VLOOKUP(J22,'MA LB I NV'!$A$5:$E$43,3,FALSE),0),45),IF(Formular!$E$7='MA LB II NV'!$H$1,LEFT(TEXT(VLOOKUP(J22,'MA LB II NV'!$A$5:$E$40,2,FALSE),0)&amp;"/"&amp;TEXT(VLOOKUP(J22,'MA LB II NV'!$A$5:$E$40,3,FALSE),0),45),IF(Formular!$E$7='MA LB III NV'!$H$1,LEFT(TEXT(VLOOKUP(J22,'MA LB III NV'!$A$6:$E$52,2,FALSE),0)&amp;"/"&amp;TEXT(VLOOKUP(J22,'MA LB III NV'!$A$6:$E$52,3,FALSE),0),45)))),"")</f>
        <v/>
      </c>
      <c r="L22" s="42"/>
      <c r="M22" s="7" t="str">
        <f>IF(OR(J22="",L22="A",L22="B",L22="C",L22="D"),"",IF(J22&gt;0,IF(Formular!$E$7='MA LB I NV'!$H$1,VLOOKUP(Formular!J22,'MA LB I NV'!$A$5:$E$43,5,FALSE),IF(Formular!$E$7='MA LB II NV'!$H$1,VLOOKUP(Formular!J22,'MA LB II NV'!$A$5:$E$40,5,FALSE),IF(Formular!$E$7='MA LB III NV'!$H$1,VLOOKUP(Formular!J22,'MA LB III NV'!$A$6:$E$52,5,FALSE)))),""))</f>
        <v/>
      </c>
      <c r="N22" s="40"/>
      <c r="O22" s="2"/>
    </row>
    <row r="23" spans="2:15" x14ac:dyDescent="0.25">
      <c r="B23" s="148"/>
      <c r="C23" s="149"/>
      <c r="D23" s="42"/>
      <c r="E23" s="9"/>
      <c r="F23" s="10"/>
      <c r="G23" s="39"/>
      <c r="H23" s="37"/>
      <c r="I23" s="14" t="str">
        <f>LEFT(IF(H23&gt;0,IF(Formular!$E$7='MA LB I NV'!$H$1,VLOOKUP(Formular!H23,'MA LB I NV'!$A$5:$F$43,3,FALSE),IF(Formular!$E$7='MA LB II NV'!$H$1,VLOOKUP(Formular!H23,'MA LB II NV'!$A$5:$F$40,3,FALSE),IF(Formular!$E$7='MA LB III NV'!$H$1,VLOOKUP(Formular!H23,'MA LB III NV'!$A$6:$F$52,3,FALSE)))),""),45)</f>
        <v/>
      </c>
      <c r="J23" s="11"/>
      <c r="K23" s="14" t="str">
        <f>IF(J23&gt;0,IF(Formular!$E$7='MA LB I NV'!$H$1,LEFT(TEXT(VLOOKUP(J23,'MA LB I NV'!$A$5:$E$43,2,FALSE),0)&amp;"/"&amp;TEXT(VLOOKUP(J23,'MA LB I NV'!$A$5:$E$43,3,FALSE),0),45),IF(Formular!$E$7='MA LB II NV'!$H$1,LEFT(TEXT(VLOOKUP(J23,'MA LB II NV'!$A$5:$E$40,2,FALSE),0)&amp;"/"&amp;TEXT(VLOOKUP(J23,'MA LB II NV'!$A$5:$E$40,3,FALSE),0),45),IF(Formular!$E$7='MA LB III NV'!$H$1,LEFT(TEXT(VLOOKUP(J23,'MA LB III NV'!$A$6:$E$52,2,FALSE),0)&amp;"/"&amp;TEXT(VLOOKUP(J23,'MA LB III NV'!$A$6:$E$52,3,FALSE),0),45)))),"")</f>
        <v/>
      </c>
      <c r="L23" s="42"/>
      <c r="M23" s="7" t="str">
        <f>IF(OR(J23="",L23="A",L23="B",L23="C",L23="D"),"",IF(J23&gt;0,IF(Formular!$E$7='MA LB I NV'!$H$1,VLOOKUP(Formular!J23,'MA LB I NV'!$A$5:$E$43,5,FALSE),IF(Formular!$E$7='MA LB II NV'!$H$1,VLOOKUP(Formular!J23,'MA LB II NV'!$A$5:$E$40,5,FALSE),IF(Formular!$E$7='MA LB III NV'!$H$1,VLOOKUP(Formular!J23,'MA LB III NV'!$A$6:$E$52,5,FALSE)))),""))</f>
        <v/>
      </c>
      <c r="N23" s="40"/>
      <c r="O23" s="2"/>
    </row>
    <row r="24" spans="2:15" x14ac:dyDescent="0.25">
      <c r="B24" s="148"/>
      <c r="C24" s="149"/>
      <c r="D24" s="42"/>
      <c r="E24" s="9"/>
      <c r="F24" s="10"/>
      <c r="G24" s="39"/>
      <c r="H24" s="37"/>
      <c r="I24" s="14" t="str">
        <f>LEFT(IF(H24&gt;0,IF(Formular!$E$7='MA LB I NV'!$H$1,VLOOKUP(Formular!H24,'MA LB I NV'!$A$5:$F$43,3,FALSE),IF(Formular!$E$7='MA LB II NV'!$H$1,VLOOKUP(Formular!H24,'MA LB II NV'!$A$5:$F$40,3,FALSE),IF(Formular!$E$7='MA LB III NV'!$H$1,VLOOKUP(Formular!H24,'MA LB III NV'!$A$6:$F$52,3,FALSE)))),""),45)</f>
        <v/>
      </c>
      <c r="J24" s="11"/>
      <c r="K24" s="14" t="str">
        <f>IF(J24&gt;0,IF(Formular!$E$7='MA LB I NV'!$H$1,LEFT(TEXT(VLOOKUP(J24,'MA LB I NV'!$A$5:$E$43,2,FALSE),0)&amp;"/"&amp;TEXT(VLOOKUP(J24,'MA LB I NV'!$A$5:$E$43,3,FALSE),0),45),IF(Formular!$E$7='MA LB II NV'!$H$1,LEFT(TEXT(VLOOKUP(J24,'MA LB II NV'!$A$5:$E$40,2,FALSE),0)&amp;"/"&amp;TEXT(VLOOKUP(J24,'MA LB II NV'!$A$5:$E$40,3,FALSE),0),45),IF(Formular!$E$7='MA LB III NV'!$H$1,LEFT(TEXT(VLOOKUP(J24,'MA LB III NV'!$A$6:$E$52,2,FALSE),0)&amp;"/"&amp;TEXT(VLOOKUP(J24,'MA LB III NV'!$A$6:$E$52,3,FALSE),0),45)))),"")</f>
        <v/>
      </c>
      <c r="L24" s="42"/>
      <c r="M24" s="7" t="str">
        <f>IF(OR(J24="",L24="A",L24="B",L24="C",L24="D"),"",IF(J24&gt;0,IF(Formular!$E$7='MA LB I NV'!$H$1,VLOOKUP(Formular!J24,'MA LB I NV'!$A$5:$E$43,5,FALSE),IF(Formular!$E$7='MA LB II NV'!$H$1,VLOOKUP(Formular!J24,'MA LB II NV'!$A$5:$E$40,5,FALSE),IF(Formular!$E$7='MA LB III NV'!$H$1,VLOOKUP(Formular!J24,'MA LB III NV'!$A$6:$E$52,5,FALSE)))),""))</f>
        <v/>
      </c>
      <c r="N24" s="40"/>
      <c r="O24" s="2"/>
    </row>
    <row r="25" spans="2:15" x14ac:dyDescent="0.25">
      <c r="B25" s="148"/>
      <c r="C25" s="149"/>
      <c r="D25" s="42"/>
      <c r="E25" s="9"/>
      <c r="F25" s="10"/>
      <c r="G25" s="39"/>
      <c r="H25" s="37"/>
      <c r="I25" s="14" t="str">
        <f>LEFT(IF(H25&gt;0,IF(Formular!$E$7='MA LB I NV'!$H$1,VLOOKUP(Formular!H25,'MA LB I NV'!$A$5:$F$43,3,FALSE),IF(Formular!$E$7='MA LB II NV'!$H$1,VLOOKUP(Formular!H25,'MA LB II NV'!$A$5:$F$40,3,FALSE),IF(Formular!$E$7='MA LB III NV'!$H$1,VLOOKUP(Formular!H25,'MA LB III NV'!$A$6:$F$52,3,FALSE)))),""),45)</f>
        <v/>
      </c>
      <c r="J25" s="11"/>
      <c r="K25" s="14" t="str">
        <f>IF(J25&gt;0,IF(Formular!$E$7='MA LB I NV'!$H$1,LEFT(TEXT(VLOOKUP(J25,'MA LB I NV'!$A$5:$E$43,2,FALSE),0)&amp;"/"&amp;TEXT(VLOOKUP(J25,'MA LB I NV'!$A$5:$E$43,3,FALSE),0),45),IF(Formular!$E$7='MA LB II NV'!$H$1,LEFT(TEXT(VLOOKUP(J25,'MA LB II NV'!$A$5:$E$40,2,FALSE),0)&amp;"/"&amp;TEXT(VLOOKUP(J25,'MA LB II NV'!$A$5:$E$40,3,FALSE),0),45),IF(Formular!$E$7='MA LB III NV'!$H$1,LEFT(TEXT(VLOOKUP(J25,'MA LB III NV'!$A$6:$E$52,2,FALSE),0)&amp;"/"&amp;TEXT(VLOOKUP(J25,'MA LB III NV'!$A$6:$E$52,3,FALSE),0),45)))),"")</f>
        <v/>
      </c>
      <c r="L25" s="42"/>
      <c r="M25" s="7" t="str">
        <f>IF(OR(J25="",L25="A",L25="B",L25="C",L25="D"),"",IF(J25&gt;0,IF(Formular!$E$7='MA LB I NV'!$H$1,VLOOKUP(Formular!J25,'MA LB I NV'!$A$5:$E$43,5,FALSE),IF(Formular!$E$7='MA LB II NV'!$H$1,VLOOKUP(Formular!J25,'MA LB II NV'!$A$5:$E$40,5,FALSE),IF(Formular!$E$7='MA LB III NV'!$H$1,VLOOKUP(Formular!J25,'MA LB III NV'!$A$6:$E$52,5,FALSE)))),""))</f>
        <v/>
      </c>
      <c r="N25" s="40"/>
      <c r="O25" s="2"/>
    </row>
    <row r="26" spans="2:15" x14ac:dyDescent="0.25">
      <c r="B26" s="148"/>
      <c r="C26" s="149"/>
      <c r="D26" s="42"/>
      <c r="E26" s="9"/>
      <c r="F26" s="10"/>
      <c r="G26" s="39"/>
      <c r="H26" s="37"/>
      <c r="I26" s="14" t="str">
        <f>LEFT(IF(H26&gt;0,IF(Formular!$E$7='MA LB I NV'!$H$1,VLOOKUP(Formular!H26,'MA LB I NV'!$A$5:$F$43,3,FALSE),IF(Formular!$E$7='MA LB II NV'!$H$1,VLOOKUP(Formular!H26,'MA LB II NV'!$A$5:$F$40,3,FALSE),IF(Formular!$E$7='MA LB III NV'!$H$1,VLOOKUP(Formular!H26,'MA LB III NV'!$A$6:$F$52,3,FALSE)))),""),45)</f>
        <v/>
      </c>
      <c r="J26" s="11"/>
      <c r="K26" s="14" t="str">
        <f>IF(J26&gt;0,IF(Formular!$E$7='MA LB I NV'!$H$1,LEFT(TEXT(VLOOKUP(J26,'MA LB I NV'!$A$5:$E$43,2,FALSE),0)&amp;"/"&amp;TEXT(VLOOKUP(J26,'MA LB I NV'!$A$5:$E$43,3,FALSE),0),45),IF(Formular!$E$7='MA LB II NV'!$H$1,LEFT(TEXT(VLOOKUP(J26,'MA LB II NV'!$A$5:$E$40,2,FALSE),0)&amp;"/"&amp;TEXT(VLOOKUP(J26,'MA LB II NV'!$A$5:$E$40,3,FALSE),0),45),IF(Formular!$E$7='MA LB III NV'!$H$1,LEFT(TEXT(VLOOKUP(J26,'MA LB III NV'!$A$6:$E$52,2,FALSE),0)&amp;"/"&amp;TEXT(VLOOKUP(J26,'MA LB III NV'!$A$6:$E$52,3,FALSE),0),45)))),"")</f>
        <v/>
      </c>
      <c r="L26" s="42"/>
      <c r="M26" s="7" t="str">
        <f>IF(OR(J26="",L26="A",L26="B",L26="C",L26="D"),"",IF(J26&gt;0,IF(Formular!$E$7='MA LB I NV'!$H$1,VLOOKUP(Formular!J26,'MA LB I NV'!$A$5:$E$43,5,FALSE),IF(Formular!$E$7='MA LB II NV'!$H$1,VLOOKUP(Formular!J26,'MA LB II NV'!$A$5:$E$40,5,FALSE),IF(Formular!$E$7='MA LB III NV'!$H$1,VLOOKUP(Formular!J26,'MA LB III NV'!$A$6:$E$52,5,FALSE)))),""))</f>
        <v/>
      </c>
      <c r="N26" s="40"/>
      <c r="O26" s="2"/>
    </row>
    <row r="27" spans="2:15" x14ac:dyDescent="0.25">
      <c r="B27" s="148"/>
      <c r="C27" s="149"/>
      <c r="D27" s="42"/>
      <c r="E27" s="9"/>
      <c r="F27" s="10"/>
      <c r="G27" s="39"/>
      <c r="H27" s="37"/>
      <c r="I27" s="14" t="str">
        <f>LEFT(IF(H27&gt;0,IF(Formular!$E$7='MA LB I NV'!$H$1,VLOOKUP(Formular!H27,'MA LB I NV'!$A$5:$F$43,3,FALSE),IF(Formular!$E$7='MA LB II NV'!$H$1,VLOOKUP(Formular!H27,'MA LB II NV'!$A$5:$F$40,3,FALSE),IF(Formular!$E$7='MA LB III NV'!$H$1,VLOOKUP(Formular!H27,'MA LB III NV'!$A$6:$F$52,3,FALSE)))),""),45)</f>
        <v/>
      </c>
      <c r="J27" s="11"/>
      <c r="K27" s="14" t="str">
        <f>IF(J27&gt;0,IF(Formular!$E$7='MA LB I NV'!$H$1,LEFT(TEXT(VLOOKUP(J27,'MA LB I NV'!$A$5:$E$43,2,FALSE),0)&amp;"/"&amp;TEXT(VLOOKUP(J27,'MA LB I NV'!$A$5:$E$43,3,FALSE),0),45),IF(Formular!$E$7='MA LB II NV'!$H$1,LEFT(TEXT(VLOOKUP(J27,'MA LB II NV'!$A$5:$E$40,2,FALSE),0)&amp;"/"&amp;TEXT(VLOOKUP(J27,'MA LB II NV'!$A$5:$E$40,3,FALSE),0),45),IF(Formular!$E$7='MA LB III NV'!$H$1,LEFT(TEXT(VLOOKUP(J27,'MA LB III NV'!$A$6:$E$52,2,FALSE),0)&amp;"/"&amp;TEXT(VLOOKUP(J27,'MA LB III NV'!$A$6:$E$52,3,FALSE),0),45)))),"")</f>
        <v/>
      </c>
      <c r="L27" s="42" t="s">
        <v>26</v>
      </c>
      <c r="M27" s="7" t="str">
        <f>IF(OR(J27="",L27="A",L27="B",L27="C",L27="D"),"",IF(J27&gt;0,IF(Formular!$E$7='MA LB I NV'!$H$1,VLOOKUP(Formular!J27,'MA LB I NV'!$A$5:$E$43,5,FALSE),IF(Formular!$E$7='MA LB II NV'!$H$1,VLOOKUP(Formular!J27,'MA LB II NV'!$A$5:$E$40,5,FALSE),IF(Formular!$E$7='MA LB III NV'!$H$1,VLOOKUP(Formular!J27,'MA LB III NV'!$A$6:$E$52,5,FALSE)))),""))</f>
        <v/>
      </c>
      <c r="N27" s="40"/>
      <c r="O27" s="2"/>
    </row>
    <row r="28" spans="2:15" x14ac:dyDescent="0.25">
      <c r="B28" s="148"/>
      <c r="C28" s="149"/>
      <c r="D28" s="42"/>
      <c r="E28" s="9"/>
      <c r="F28" s="10"/>
      <c r="G28" s="39"/>
      <c r="H28" s="37"/>
      <c r="I28" s="14" t="str">
        <f>LEFT(IF(H28&gt;0,IF(Formular!$E$7='MA LB I NV'!$H$1,VLOOKUP(Formular!H28,'MA LB I NV'!$A$5:$F$43,3,FALSE),IF(Formular!$E$7='MA LB II NV'!$H$1,VLOOKUP(Formular!H28,'MA LB II NV'!$A$5:$F$40,3,FALSE),IF(Formular!$E$7='MA LB III NV'!$H$1,VLOOKUP(Formular!H28,'MA LB III NV'!$A$6:$F$52,3,FALSE)))),""),45)</f>
        <v/>
      </c>
      <c r="J28" s="11"/>
      <c r="K28" s="14" t="str">
        <f>IF(J28&gt;0,IF(Formular!$E$7='MA LB I NV'!$H$1,LEFT(TEXT(VLOOKUP(J28,'MA LB I NV'!$A$5:$E$43,2,FALSE),0)&amp;"/"&amp;TEXT(VLOOKUP(J28,'MA LB I NV'!$A$5:$E$43,3,FALSE),0),45),IF(Formular!$E$7='MA LB II NV'!$H$1,LEFT(TEXT(VLOOKUP(J28,'MA LB II NV'!$A$5:$E$40,2,FALSE),0)&amp;"/"&amp;TEXT(VLOOKUP(J28,'MA LB II NV'!$A$5:$E$40,3,FALSE),0),45),IF(Formular!$E$7='MA LB III NV'!$H$1,LEFT(TEXT(VLOOKUP(J28,'MA LB III NV'!$A$6:$E$52,2,FALSE),0)&amp;"/"&amp;TEXT(VLOOKUP(J28,'MA LB III NV'!$A$6:$E$52,3,FALSE),0),45)))),"")</f>
        <v/>
      </c>
      <c r="L28" s="42" t="s">
        <v>26</v>
      </c>
      <c r="M28" s="7" t="str">
        <f>IF(OR(J28="",L28="A",L28="B",L28="C",L28="D"),"",IF(J28&gt;0,IF(Formular!$E$7='MA LB I NV'!$H$1,VLOOKUP(Formular!J28,'MA LB I NV'!$A$5:$E$43,5,FALSE),IF(Formular!$E$7='MA LB II NV'!$H$1,VLOOKUP(Formular!J28,'MA LB II NV'!$A$5:$E$40,5,FALSE),IF(Formular!$E$7='MA LB III NV'!$H$1,VLOOKUP(Formular!J28,'MA LB III NV'!$A$6:$E$52,5,FALSE)))),""))</f>
        <v/>
      </c>
      <c r="N28" s="40"/>
      <c r="O28" s="2"/>
    </row>
    <row r="29" spans="2:15" x14ac:dyDescent="0.25">
      <c r="B29" s="148"/>
      <c r="C29" s="149"/>
      <c r="D29" s="42"/>
      <c r="E29" s="9"/>
      <c r="F29" s="10"/>
      <c r="G29" s="39"/>
      <c r="H29" s="37"/>
      <c r="I29" s="14" t="str">
        <f>LEFT(IF(H29&gt;0,IF(Formular!$E$7='MA LB I NV'!$H$1,VLOOKUP(Formular!H29,'MA LB I NV'!$A$5:$F$43,3,FALSE),IF(Formular!$E$7='MA LB II NV'!$H$1,VLOOKUP(Formular!H29,'MA LB II NV'!$A$5:$F$40,3,FALSE),IF(Formular!$E$7='MA LB III NV'!$H$1,VLOOKUP(Formular!H29,'MA LB III NV'!$A$6:$F$52,3,FALSE)))),""),45)</f>
        <v/>
      </c>
      <c r="J29" s="11"/>
      <c r="K29" s="14" t="str">
        <f>IF(J29&gt;0,IF(Formular!$E$7='MA LB I NV'!$H$1,LEFT(TEXT(VLOOKUP(J29,'MA LB I NV'!$A$5:$E$43,2,FALSE),0)&amp;"/"&amp;TEXT(VLOOKUP(J29,'MA LB I NV'!$A$5:$E$43,3,FALSE),0),45),IF(Formular!$E$7='MA LB II NV'!$H$1,LEFT(TEXT(VLOOKUP(J29,'MA LB II NV'!$A$5:$E$40,2,FALSE),0)&amp;"/"&amp;TEXT(VLOOKUP(J29,'MA LB II NV'!$A$5:$E$40,3,FALSE),0),45),IF(Formular!$E$7='MA LB III NV'!$H$1,LEFT(TEXT(VLOOKUP(J29,'MA LB III NV'!$A$6:$E$52,2,FALSE),0)&amp;"/"&amp;TEXT(VLOOKUP(J29,'MA LB III NV'!$A$6:$E$52,3,FALSE),0),45)))),"")</f>
        <v/>
      </c>
      <c r="L29" s="42" t="s">
        <v>26</v>
      </c>
      <c r="M29" s="7" t="str">
        <f>IF(OR(J29="",L29="A",L29="B",L29="C",L29="D"),"",IF(J29&gt;0,IF(Formular!$E$7='MA LB I NV'!$H$1,VLOOKUP(Formular!J29,'MA LB I NV'!$A$5:$E$43,5,FALSE),IF(Formular!$E$7='MA LB II NV'!$H$1,VLOOKUP(Formular!J29,'MA LB II NV'!$A$5:$E$40,5,FALSE),IF(Formular!$E$7='MA LB III NV'!$H$1,VLOOKUP(Formular!J29,'MA LB III NV'!$A$6:$E$52,5,FALSE)))),""))</f>
        <v/>
      </c>
      <c r="N29" s="40"/>
      <c r="O29" s="2"/>
    </row>
    <row r="30" spans="2:15" x14ac:dyDescent="0.25">
      <c r="B30" s="148"/>
      <c r="C30" s="149"/>
      <c r="D30" s="42"/>
      <c r="E30" s="9"/>
      <c r="F30" s="10"/>
      <c r="G30" s="39"/>
      <c r="H30" s="37"/>
      <c r="I30" s="14" t="str">
        <f>LEFT(IF(H30&gt;0,IF(Formular!$E$7='MA LB I NV'!$H$1,VLOOKUP(Formular!H30,'MA LB I NV'!$A$5:$F$43,3,FALSE),IF(Formular!$E$7='MA LB II NV'!$H$1,VLOOKUP(Formular!H30,'MA LB II NV'!$A$5:$F$40,3,FALSE),IF(Formular!$E$7='MA LB III NV'!$H$1,VLOOKUP(Formular!H30,'MA LB III NV'!$A$6:$F$52,3,FALSE)))),""),45)</f>
        <v/>
      </c>
      <c r="J30" s="11"/>
      <c r="K30" s="14" t="str">
        <f>IF(J30&gt;0,IF(Formular!$E$7='MA LB I NV'!$H$1,LEFT(TEXT(VLOOKUP(J30,'MA LB I NV'!$A$5:$E$43,2,FALSE),0)&amp;"/"&amp;TEXT(VLOOKUP(J30,'MA LB I NV'!$A$5:$E$43,3,FALSE),0),45),IF(Formular!$E$7='MA LB II NV'!$H$1,LEFT(TEXT(VLOOKUP(J30,'MA LB II NV'!$A$5:$E$40,2,FALSE),0)&amp;"/"&amp;TEXT(VLOOKUP(J30,'MA LB II NV'!$A$5:$E$40,3,FALSE),0),45),IF(Formular!$E$7='MA LB III NV'!$H$1,LEFT(TEXT(VLOOKUP(J30,'MA LB III NV'!$A$6:$E$52,2,FALSE),0)&amp;"/"&amp;TEXT(VLOOKUP(J30,'MA LB III NV'!$A$6:$E$52,3,FALSE),0),45)))),"")</f>
        <v/>
      </c>
      <c r="L30" s="42" t="s">
        <v>26</v>
      </c>
      <c r="M30" s="7" t="str">
        <f>IF(OR(J30="",L30="A",L30="B",L30="C",L30="D"),"",IF(J30&gt;0,IF(Formular!$E$7='MA LB I NV'!$H$1,VLOOKUP(Formular!J30,'MA LB I NV'!$A$5:$E$43,5,FALSE),IF(Formular!$E$7='MA LB II NV'!$H$1,VLOOKUP(Formular!J30,'MA LB II NV'!$A$5:$E$40,5,FALSE),IF(Formular!$E$7='MA LB III NV'!$H$1,VLOOKUP(Formular!J30,'MA LB III NV'!$A$6:$E$52,5,FALSE)))),""))</f>
        <v/>
      </c>
      <c r="N30" s="40"/>
      <c r="O30" s="2"/>
    </row>
    <row r="31" spans="2:15" x14ac:dyDescent="0.25">
      <c r="B31" s="148"/>
      <c r="C31" s="149"/>
      <c r="D31" s="42"/>
      <c r="E31" s="9"/>
      <c r="F31" s="10"/>
      <c r="G31" s="39"/>
      <c r="H31" s="37"/>
      <c r="I31" s="14" t="str">
        <f>LEFT(IF(H31&gt;0,IF(Formular!$E$7='MA LB I NV'!$H$1,VLOOKUP(Formular!H31,'MA LB I NV'!$A$5:$F$43,3,FALSE),IF(Formular!$E$7='MA LB II NV'!$H$1,VLOOKUP(Formular!H31,'MA LB II NV'!$A$5:$F$40,3,FALSE),IF(Formular!$E$7='MA LB III NV'!$H$1,VLOOKUP(Formular!H31,'MA LB III NV'!$A$6:$F$52,3,FALSE)))),""),45)</f>
        <v/>
      </c>
      <c r="J31" s="11"/>
      <c r="K31" s="14" t="str">
        <f>IF(J31&gt;0,IF(Formular!$E$7='MA LB I NV'!$H$1,LEFT(TEXT(VLOOKUP(J31,'MA LB I NV'!$A$5:$E$43,2,FALSE),0)&amp;"/"&amp;TEXT(VLOOKUP(J31,'MA LB I NV'!$A$5:$E$43,3,FALSE),0),45),IF(Formular!$E$7='MA LB II NV'!$H$1,LEFT(TEXT(VLOOKUP(J31,'MA LB II NV'!$A$5:$E$40,2,FALSE),0)&amp;"/"&amp;TEXT(VLOOKUP(J31,'MA LB II NV'!$A$5:$E$40,3,FALSE),0),45),IF(Formular!$E$7='MA LB III NV'!$H$1,LEFT(TEXT(VLOOKUP(J31,'MA LB III NV'!$A$6:$E$52,2,FALSE),0)&amp;"/"&amp;TEXT(VLOOKUP(J31,'MA LB III NV'!$A$6:$E$52,3,FALSE),0),45)))),"")</f>
        <v/>
      </c>
      <c r="L31" s="42" t="s">
        <v>26</v>
      </c>
      <c r="M31" s="7" t="str">
        <f>IF(OR(J31="",L31="A",L31="B",L31="C",L31="D"),"",IF(J31&gt;0,IF(Formular!$E$7='MA LB I NV'!$H$1,VLOOKUP(Formular!J31,'MA LB I NV'!$A$5:$E$43,5,FALSE),IF(Formular!$E$7='MA LB II NV'!$H$1,VLOOKUP(Formular!J31,'MA LB II NV'!$A$5:$E$40,5,FALSE),IF(Formular!$E$7='MA LB III NV'!$H$1,VLOOKUP(Formular!J31,'MA LB III NV'!$A$6:$E$52,5,FALSE)))),""))</f>
        <v/>
      </c>
      <c r="N31" s="40"/>
      <c r="O31" s="2"/>
    </row>
    <row r="32" spans="2:15" x14ac:dyDescent="0.25">
      <c r="B32" s="148"/>
      <c r="C32" s="149"/>
      <c r="D32" s="42"/>
      <c r="E32" s="9"/>
      <c r="F32" s="10"/>
      <c r="G32" s="39"/>
      <c r="H32" s="37"/>
      <c r="I32" s="14" t="str">
        <f>LEFT(IF(H32&gt;0,IF(Formular!$E$7='MA LB I NV'!$H$1,VLOOKUP(Formular!H32,'MA LB I NV'!$A$5:$F$43,3,FALSE),IF(Formular!$E$7='MA LB II NV'!$H$1,VLOOKUP(Formular!H32,'MA LB II NV'!$A$5:$F$40,3,FALSE),IF(Formular!$E$7='MA LB III NV'!$H$1,VLOOKUP(Formular!H32,'MA LB III NV'!$A$6:$F$52,3,FALSE)))),""),45)</f>
        <v/>
      </c>
      <c r="J32" s="11"/>
      <c r="K32" s="14" t="str">
        <f>IF(J32&gt;0,IF(Formular!$E$7='MA LB I NV'!$H$1,LEFT(TEXT(VLOOKUP(J32,'MA LB I NV'!$A$5:$E$43,2,FALSE),0)&amp;"/"&amp;TEXT(VLOOKUP(J32,'MA LB I NV'!$A$5:$E$43,3,FALSE),0),45),IF(Formular!$E$7='MA LB II NV'!$H$1,LEFT(TEXT(VLOOKUP(J32,'MA LB II NV'!$A$5:$E$40,2,FALSE),0)&amp;"/"&amp;TEXT(VLOOKUP(J32,'MA LB II NV'!$A$5:$E$40,3,FALSE),0),45),IF(Formular!$E$7='MA LB III NV'!$H$1,LEFT(TEXT(VLOOKUP(J32,'MA LB III NV'!$A$6:$E$52,2,FALSE),0)&amp;"/"&amp;TEXT(VLOOKUP(J32,'MA LB III NV'!$A$6:$E$52,3,FALSE),0),45)))),"")</f>
        <v/>
      </c>
      <c r="L32" s="42" t="s">
        <v>26</v>
      </c>
      <c r="M32" s="7" t="str">
        <f>IF(OR(J32="",L32="A",L32="B",L32="C",L32="D"),"",IF(J32&gt;0,IF(Formular!$E$7='MA LB I NV'!$H$1,VLOOKUP(Formular!J32,'MA LB I NV'!$A$5:$E$43,5,FALSE),IF(Formular!$E$7='MA LB II NV'!$H$1,VLOOKUP(Formular!J32,'MA LB II NV'!$A$5:$E$40,5,FALSE),IF(Formular!$E$7='MA LB III NV'!$H$1,VLOOKUP(Formular!J32,'MA LB III NV'!$A$6:$E$52,5,FALSE)))),""))</f>
        <v/>
      </c>
      <c r="N32" s="40"/>
      <c r="O32" s="2"/>
    </row>
    <row r="33" spans="2:15" x14ac:dyDescent="0.25">
      <c r="B33" s="148"/>
      <c r="C33" s="149"/>
      <c r="D33" s="42"/>
      <c r="E33" s="9"/>
      <c r="F33" s="10"/>
      <c r="G33" s="39"/>
      <c r="H33" s="37"/>
      <c r="I33" s="14" t="str">
        <f>LEFT(IF(H33&gt;0,IF(Formular!$E$7='MA LB I NV'!$H$1,VLOOKUP(Formular!H33,'MA LB I NV'!$A$5:$F$43,3,FALSE),IF(Formular!$E$7='MA LB II NV'!$H$1,VLOOKUP(Formular!H33,'MA LB II NV'!$A$5:$F$40,3,FALSE),IF(Formular!$E$7='MA LB III NV'!$H$1,VLOOKUP(Formular!H33,'MA LB III NV'!$A$6:$F$52,3,FALSE)))),""),45)</f>
        <v/>
      </c>
      <c r="J33" s="11"/>
      <c r="K33" s="14" t="str">
        <f>IF(J33&gt;0,IF(Formular!$E$7='MA LB I NV'!$H$1,LEFT(TEXT(VLOOKUP(J33,'MA LB I NV'!$A$5:$E$43,2,FALSE),0)&amp;"/"&amp;TEXT(VLOOKUP(J33,'MA LB I NV'!$A$5:$E$43,3,FALSE),0),45),IF(Formular!$E$7='MA LB II NV'!$H$1,LEFT(TEXT(VLOOKUP(J33,'MA LB II NV'!$A$5:$E$40,2,FALSE),0)&amp;"/"&amp;TEXT(VLOOKUP(J33,'MA LB II NV'!$A$5:$E$40,3,FALSE),0),45),IF(Formular!$E$7='MA LB III NV'!$H$1,LEFT(TEXT(VLOOKUP(J33,'MA LB III NV'!$A$6:$E$52,2,FALSE),0)&amp;"/"&amp;TEXT(VLOOKUP(J33,'MA LB III NV'!$A$6:$E$52,3,FALSE),0),45)))),"")</f>
        <v/>
      </c>
      <c r="L33" s="42" t="s">
        <v>26</v>
      </c>
      <c r="M33" s="7" t="str">
        <f>IF(OR(J33="",L33="A",L33="B",L33="C",L33="D"),"",IF(J33&gt;0,IF(Formular!$E$7='MA LB I NV'!$H$1,VLOOKUP(Formular!J33,'MA LB I NV'!$A$5:$E$43,5,FALSE),IF(Formular!$E$7='MA LB II NV'!$H$1,VLOOKUP(Formular!J33,'MA LB II NV'!$A$5:$E$40,5,FALSE),IF(Formular!$E$7='MA LB III NV'!$H$1,VLOOKUP(Formular!J33,'MA LB III NV'!$A$6:$E$52,5,FALSE)))),""))</f>
        <v/>
      </c>
      <c r="N33" s="40"/>
      <c r="O33" s="2"/>
    </row>
    <row r="34" spans="2:15" x14ac:dyDescent="0.25">
      <c r="B34" s="148"/>
      <c r="C34" s="149"/>
      <c r="D34" s="42"/>
      <c r="E34" s="9"/>
      <c r="F34" s="10"/>
      <c r="G34" s="39"/>
      <c r="H34" s="37"/>
      <c r="I34" s="14" t="str">
        <f>LEFT(IF(H34&gt;0,IF(Formular!$E$7='MA LB I NV'!$H$1,VLOOKUP(Formular!H34,'MA LB I NV'!$A$5:$F$43,3,FALSE),IF(Formular!$E$7='MA LB II NV'!$H$1,VLOOKUP(Formular!H34,'MA LB II NV'!$A$5:$F$40,3,FALSE),IF(Formular!$E$7='MA LB III NV'!$H$1,VLOOKUP(Formular!H34,'MA LB III NV'!$A$6:$F$52,3,FALSE)))),""),45)</f>
        <v/>
      </c>
      <c r="J34" s="11"/>
      <c r="K34" s="14" t="str">
        <f>IF(J34&gt;0,IF(Formular!$E$7='MA LB I NV'!$H$1,LEFT(TEXT(VLOOKUP(J34,'MA LB I NV'!$A$5:$E$43,2,FALSE),0)&amp;"/"&amp;TEXT(VLOOKUP(J34,'MA LB I NV'!$A$5:$E$43,3,FALSE),0),45),IF(Formular!$E$7='MA LB II NV'!$H$1,LEFT(TEXT(VLOOKUP(J34,'MA LB II NV'!$A$5:$E$40,2,FALSE),0)&amp;"/"&amp;TEXT(VLOOKUP(J34,'MA LB II NV'!$A$5:$E$40,3,FALSE),0),45),IF(Formular!$E$7='MA LB III NV'!$H$1,LEFT(TEXT(VLOOKUP(J34,'MA LB III NV'!$A$6:$E$52,2,FALSE),0)&amp;"/"&amp;TEXT(VLOOKUP(J34,'MA LB III NV'!$A$6:$E$52,3,FALSE),0),45)))),"")</f>
        <v/>
      </c>
      <c r="L34" s="42" t="s">
        <v>26</v>
      </c>
      <c r="M34" s="7" t="str">
        <f>IF(OR(J34="",L34="A",L34="B",L34="C",L34="D"),"",IF(J34&gt;0,IF(Formular!$E$7='MA LB I NV'!$H$1,VLOOKUP(Formular!J34,'MA LB I NV'!$A$5:$E$43,5,FALSE),IF(Formular!$E$7='MA LB II NV'!$H$1,VLOOKUP(Formular!J34,'MA LB II NV'!$A$5:$E$40,5,FALSE),IF(Formular!$E$7='MA LB III NV'!$H$1,VLOOKUP(Formular!J34,'MA LB III NV'!$A$6:$E$52,5,FALSE)))),""))</f>
        <v/>
      </c>
      <c r="N34" s="40"/>
      <c r="O34" s="2"/>
    </row>
    <row r="35" spans="2:15" x14ac:dyDescent="0.25">
      <c r="B35" s="148"/>
      <c r="C35" s="149"/>
      <c r="D35" s="42"/>
      <c r="E35" s="9"/>
      <c r="F35" s="10"/>
      <c r="G35" s="39"/>
      <c r="H35" s="37"/>
      <c r="I35" s="14" t="str">
        <f>LEFT(IF(H35&gt;0,IF(Formular!$E$7='MA LB I NV'!$H$1,VLOOKUP(Formular!H35,'MA LB I NV'!$A$5:$F$43,3,FALSE),IF(Formular!$E$7='MA LB II NV'!$H$1,VLOOKUP(Formular!H35,'MA LB II NV'!$A$5:$F$40,3,FALSE),IF(Formular!$E$7='MA LB III NV'!$H$1,VLOOKUP(Formular!H35,'MA LB III NV'!$A$6:$F$52,3,FALSE)))),""),45)</f>
        <v/>
      </c>
      <c r="J35" s="11"/>
      <c r="K35" s="14" t="str">
        <f>IF(J35&gt;0,IF(Formular!$E$7='MA LB I NV'!$H$1,LEFT(TEXT(VLOOKUP(J35,'MA LB I NV'!$A$5:$E$43,2,FALSE),0)&amp;"/"&amp;TEXT(VLOOKUP(J35,'MA LB I NV'!$A$5:$E$43,3,FALSE),0),45),IF(Formular!$E$7='MA LB II NV'!$H$1,LEFT(TEXT(VLOOKUP(J35,'MA LB II NV'!$A$5:$E$40,2,FALSE),0)&amp;"/"&amp;TEXT(VLOOKUP(J35,'MA LB II NV'!$A$5:$E$40,3,FALSE),0),45),IF(Formular!$E$7='MA LB III NV'!$H$1,LEFT(TEXT(VLOOKUP(J35,'MA LB III NV'!$A$6:$E$52,2,FALSE),0)&amp;"/"&amp;TEXT(VLOOKUP(J35,'MA LB III NV'!$A$6:$E$52,3,FALSE),0),45)))),"")</f>
        <v/>
      </c>
      <c r="L35" s="42" t="s">
        <v>26</v>
      </c>
      <c r="M35" s="7" t="str">
        <f>IF(OR(J35="",L35="A",L35="B",L35="C",L35="D"),"",IF(J35&gt;0,IF(Formular!$E$7='MA LB I NV'!$H$1,VLOOKUP(Formular!J35,'MA LB I NV'!$A$5:$E$43,5,FALSE),IF(Formular!$E$7='MA LB II NV'!$H$1,VLOOKUP(Formular!J35,'MA LB II NV'!$A$5:$E$40,5,FALSE),IF(Formular!$E$7='MA LB III NV'!$H$1,VLOOKUP(Formular!J35,'MA LB III NV'!$A$6:$E$52,5,FALSE)))),""))</f>
        <v/>
      </c>
      <c r="N35" s="40"/>
      <c r="O35" s="2"/>
    </row>
    <row r="36" spans="2:15" x14ac:dyDescent="0.25">
      <c r="B36" s="148"/>
      <c r="C36" s="149"/>
      <c r="D36" s="42"/>
      <c r="E36" s="9"/>
      <c r="F36" s="10"/>
      <c r="G36" s="39"/>
      <c r="H36" s="37"/>
      <c r="I36" s="14" t="str">
        <f>LEFT(IF(H36&gt;0,IF(Formular!$E$7='MA LB I NV'!$H$1,VLOOKUP(Formular!H36,'MA LB I NV'!$A$5:$F$43,3,FALSE),IF(Formular!$E$7='MA LB II NV'!$H$1,VLOOKUP(Formular!H36,'MA LB II NV'!$A$5:$F$40,3,FALSE),IF(Formular!$E$7='MA LB III NV'!$H$1,VLOOKUP(Formular!H36,'MA LB III NV'!$A$6:$F$52,3,FALSE)))),""),45)</f>
        <v/>
      </c>
      <c r="J36" s="11"/>
      <c r="K36" s="14" t="str">
        <f>IF(J36&gt;0,IF(Formular!$E$7='MA LB I NV'!$H$1,LEFT(TEXT(VLOOKUP(J36,'MA LB I NV'!$A$5:$E$43,2,FALSE),0)&amp;"/"&amp;TEXT(VLOOKUP(J36,'MA LB I NV'!$A$5:$E$43,3,FALSE),0),45),IF(Formular!$E$7='MA LB II NV'!$H$1,LEFT(TEXT(VLOOKUP(J36,'MA LB II NV'!$A$5:$E$40,2,FALSE),0)&amp;"/"&amp;TEXT(VLOOKUP(J36,'MA LB II NV'!$A$5:$E$40,3,FALSE),0),45),IF(Formular!$E$7='MA LB III NV'!$H$1,LEFT(TEXT(VLOOKUP(J36,'MA LB III NV'!$A$6:$E$52,2,FALSE),0)&amp;"/"&amp;TEXT(VLOOKUP(J36,'MA LB III NV'!$A$6:$E$52,3,FALSE),0),45)))),"")</f>
        <v/>
      </c>
      <c r="L36" s="42" t="s">
        <v>26</v>
      </c>
      <c r="M36" s="7" t="str">
        <f>IF(OR(J36="",L36="A",L36="B",L36="C",L36="D"),"",IF(J36&gt;0,IF(Formular!$E$7='MA LB I NV'!$H$1,VLOOKUP(Formular!J36,'MA LB I NV'!$A$5:$E$43,5,FALSE),IF(Formular!$E$7='MA LB II NV'!$H$1,VLOOKUP(Formular!J36,'MA LB II NV'!$A$5:$E$40,5,FALSE),IF(Formular!$E$7='MA LB III NV'!$H$1,VLOOKUP(Formular!J36,'MA LB III NV'!$A$6:$E$52,5,FALSE)))),""))</f>
        <v/>
      </c>
      <c r="N36" s="40"/>
      <c r="O36" s="2"/>
    </row>
    <row r="37" spans="2:15" x14ac:dyDescent="0.25">
      <c r="B37" s="148"/>
      <c r="C37" s="149"/>
      <c r="D37" s="42"/>
      <c r="E37" s="9"/>
      <c r="F37" s="10"/>
      <c r="G37" s="39"/>
      <c r="H37" s="37"/>
      <c r="I37" s="14" t="str">
        <f>LEFT(IF(H37&gt;0,IF(Formular!$E$7='MA LB I NV'!$H$1,VLOOKUP(Formular!H37,'MA LB I NV'!$A$5:$F$43,3,FALSE),IF(Formular!$E$7='MA LB II NV'!$H$1,VLOOKUP(Formular!H37,'MA LB II NV'!$A$5:$F$40,3,FALSE),IF(Formular!$E$7='MA LB III NV'!$H$1,VLOOKUP(Formular!H37,'MA LB III NV'!$A$6:$F$52,3,FALSE)))),""),45)</f>
        <v/>
      </c>
      <c r="J37" s="11"/>
      <c r="K37" s="14" t="str">
        <f>IF(J37&gt;0,IF(Formular!$E$7='MA LB I NV'!$H$1,LEFT(TEXT(VLOOKUP(J37,'MA LB I NV'!$A$5:$E$43,2,FALSE),0)&amp;"/"&amp;TEXT(VLOOKUP(J37,'MA LB I NV'!$A$5:$E$43,3,FALSE),0),45),IF(Formular!$E$7='MA LB II NV'!$H$1,LEFT(TEXT(VLOOKUP(J37,'MA LB II NV'!$A$5:$E$40,2,FALSE),0)&amp;"/"&amp;TEXT(VLOOKUP(J37,'MA LB II NV'!$A$5:$E$40,3,FALSE),0),45),IF(Formular!$E$7='MA LB III NV'!$H$1,LEFT(TEXT(VLOOKUP(J37,'MA LB III NV'!$A$6:$E$52,2,FALSE),0)&amp;"/"&amp;TEXT(VLOOKUP(J37,'MA LB III NV'!$A$6:$E$52,3,FALSE),0),45)))),"")</f>
        <v/>
      </c>
      <c r="L37" s="42" t="s">
        <v>26</v>
      </c>
      <c r="M37" s="7" t="str">
        <f>IF(OR(J37="",L37="A",L37="B",L37="C",L37="D"),"",IF(J37&gt;0,IF(Formular!$E$7='MA LB I NV'!$H$1,VLOOKUP(Formular!J37,'MA LB I NV'!$A$5:$E$43,5,FALSE),IF(Formular!$E$7='MA LB II NV'!$H$1,VLOOKUP(Formular!J37,'MA LB II NV'!$A$5:$E$40,5,FALSE),IF(Formular!$E$7='MA LB III NV'!$H$1,VLOOKUP(Formular!J37,'MA LB III NV'!$A$6:$E$52,5,FALSE)))),""))</f>
        <v/>
      </c>
      <c r="N37" s="40"/>
      <c r="O37" s="2"/>
    </row>
    <row r="38" spans="2:15" x14ac:dyDescent="0.25">
      <c r="B38" s="148"/>
      <c r="C38" s="149"/>
      <c r="D38" s="42"/>
      <c r="E38" s="9"/>
      <c r="F38" s="10"/>
      <c r="G38" s="39"/>
      <c r="H38" s="37"/>
      <c r="I38" s="14" t="str">
        <f>LEFT(IF(H38&gt;0,IF(Formular!$E$7='MA LB I NV'!$H$1,VLOOKUP(Formular!H38,'MA LB I NV'!$A$5:$F$43,3,FALSE),IF(Formular!$E$7='MA LB II NV'!$H$1,VLOOKUP(Formular!H38,'MA LB II NV'!$A$5:$F$40,3,FALSE),IF(Formular!$E$7='MA LB III NV'!$H$1,VLOOKUP(Formular!H38,'MA LB III NV'!$A$6:$F$52,3,FALSE)))),""),45)</f>
        <v/>
      </c>
      <c r="J38" s="11"/>
      <c r="K38" s="14" t="str">
        <f>IF(J38&gt;0,IF(Formular!$E$7='MA LB I NV'!$H$1,LEFT(TEXT(VLOOKUP(J38,'MA LB I NV'!$A$5:$E$43,2,FALSE),0)&amp;"/"&amp;TEXT(VLOOKUP(J38,'MA LB I NV'!$A$5:$E$43,3,FALSE),0),45),IF(Formular!$E$7='MA LB II NV'!$H$1,LEFT(TEXT(VLOOKUP(J38,'MA LB II NV'!$A$5:$E$40,2,FALSE),0)&amp;"/"&amp;TEXT(VLOOKUP(J38,'MA LB II NV'!$A$5:$E$40,3,FALSE),0),45),IF(Formular!$E$7='MA LB III NV'!$H$1,LEFT(TEXT(VLOOKUP(J38,'MA LB III NV'!$A$6:$E$52,2,FALSE),0)&amp;"/"&amp;TEXT(VLOOKUP(J38,'MA LB III NV'!$A$6:$E$52,3,FALSE),0),45)))),"")</f>
        <v/>
      </c>
      <c r="L38" s="42" t="s">
        <v>26</v>
      </c>
      <c r="M38" s="7" t="str">
        <f>IF(OR(J38="",L38="A",L38="B",L38="C",L38="D"),"",IF(J38&gt;0,IF(Formular!$E$7='MA LB I NV'!$H$1,VLOOKUP(Formular!J38,'MA LB I NV'!$A$5:$E$43,5,FALSE),IF(Formular!$E$7='MA LB II NV'!$H$1,VLOOKUP(Formular!J38,'MA LB II NV'!$A$5:$E$40,5,FALSE),IF(Formular!$E$7='MA LB III NV'!$H$1,VLOOKUP(Formular!J38,'MA LB III NV'!$A$6:$E$52,5,FALSE)))),""))</f>
        <v/>
      </c>
      <c r="N38" s="40"/>
      <c r="O38" s="2"/>
    </row>
    <row r="39" spans="2:15" x14ac:dyDescent="0.25">
      <c r="B39" s="148"/>
      <c r="C39" s="149"/>
      <c r="D39" s="42"/>
      <c r="E39" s="9"/>
      <c r="F39" s="10"/>
      <c r="G39" s="39"/>
      <c r="H39" s="37"/>
      <c r="I39" s="14" t="str">
        <f>LEFT(IF(H39&gt;0,IF(Formular!$E$7='MA LB I NV'!$H$1,VLOOKUP(Formular!H39,'MA LB I NV'!$A$5:$F$43,3,FALSE),IF(Formular!$E$7='MA LB II NV'!$H$1,VLOOKUP(Formular!H39,'MA LB II NV'!$A$5:$F$40,3,FALSE),IF(Formular!$E$7='MA LB III NV'!$H$1,VLOOKUP(Formular!H39,'MA LB III NV'!$A$6:$F$52,3,FALSE)))),""),45)</f>
        <v/>
      </c>
      <c r="J39" s="11"/>
      <c r="K39" s="14" t="str">
        <f>IF(J39&gt;0,IF(Formular!$E$7='MA LB I NV'!$H$1,LEFT(TEXT(VLOOKUP(J39,'MA LB I NV'!$A$5:$E$43,2,FALSE),0)&amp;"/"&amp;TEXT(VLOOKUP(J39,'MA LB I NV'!$A$5:$E$43,3,FALSE),0),45),IF(Formular!$E$7='MA LB II NV'!$H$1,LEFT(TEXT(VLOOKUP(J39,'MA LB II NV'!$A$5:$E$40,2,FALSE),0)&amp;"/"&amp;TEXT(VLOOKUP(J39,'MA LB II NV'!$A$5:$E$40,3,FALSE),0),45),IF(Formular!$E$7='MA LB III NV'!$H$1,LEFT(TEXT(VLOOKUP(J39,'MA LB III NV'!$A$6:$E$52,2,FALSE),0)&amp;"/"&amp;TEXT(VLOOKUP(J39,'MA LB III NV'!$A$6:$E$52,3,FALSE),0),45)))),"")</f>
        <v/>
      </c>
      <c r="L39" s="42" t="s">
        <v>26</v>
      </c>
      <c r="M39" s="7" t="str">
        <f>IF(OR(J39="",L39="A",L39="B",L39="C",L39="D"),"",IF(J39&gt;0,IF(Formular!$E$7='MA LB I NV'!$H$1,VLOOKUP(Formular!J39,'MA LB I NV'!$A$5:$E$43,5,FALSE),IF(Formular!$E$7='MA LB II NV'!$H$1,VLOOKUP(Formular!J39,'MA LB II NV'!$A$5:$E$40,5,FALSE),IF(Formular!$E$7='MA LB III NV'!$H$1,VLOOKUP(Formular!J39,'MA LB III NV'!$A$6:$E$52,5,FALSE)))),""))</f>
        <v/>
      </c>
      <c r="N39" s="40"/>
      <c r="O39" s="2"/>
    </row>
    <row r="40" spans="2:15" x14ac:dyDescent="0.25">
      <c r="B40" s="148"/>
      <c r="C40" s="149"/>
      <c r="D40" s="42"/>
      <c r="E40" s="9"/>
      <c r="F40" s="10"/>
      <c r="G40" s="39"/>
      <c r="H40" s="37"/>
      <c r="I40" s="14" t="str">
        <f>LEFT(IF(H40&gt;0,IF(Formular!$E$7='MA LB I NV'!$H$1,VLOOKUP(Formular!H40,'MA LB I NV'!$A$5:$F$43,3,FALSE),IF(Formular!$E$7='MA LB II NV'!$H$1,VLOOKUP(Formular!H40,'MA LB II NV'!$A$5:$F$40,3,FALSE),IF(Formular!$E$7='MA LB III NV'!$H$1,VLOOKUP(Formular!H40,'MA LB III NV'!$A$6:$F$52,3,FALSE)))),""),45)</f>
        <v/>
      </c>
      <c r="J40" s="11"/>
      <c r="K40" s="14" t="str">
        <f>IF(J40&gt;0,IF(Formular!$E$7='MA LB I NV'!$H$1,LEFT(TEXT(VLOOKUP(J40,'MA LB I NV'!$A$5:$E$43,2,FALSE),0)&amp;"/"&amp;TEXT(VLOOKUP(J40,'MA LB I NV'!$A$5:$E$43,3,FALSE),0),45),IF(Formular!$E$7='MA LB II NV'!$H$1,LEFT(TEXT(VLOOKUP(J40,'MA LB II NV'!$A$5:$E$40,2,FALSE),0)&amp;"/"&amp;TEXT(VLOOKUP(J40,'MA LB II NV'!$A$5:$E$40,3,FALSE),0),45),IF(Formular!$E$7='MA LB III NV'!$H$1,LEFT(TEXT(VLOOKUP(J40,'MA LB III NV'!$A$6:$E$52,2,FALSE),0)&amp;"/"&amp;TEXT(VLOOKUP(J40,'MA LB III NV'!$A$6:$E$52,3,FALSE),0),45)))),"")</f>
        <v/>
      </c>
      <c r="L40" s="42" t="s">
        <v>26</v>
      </c>
      <c r="M40" s="7" t="str">
        <f>IF(OR(J40="",L40="A",L40="B",L40="C",L40="D"),"",IF(J40&gt;0,IF(Formular!$E$7='MA LB I NV'!$H$1,VLOOKUP(Formular!J40,'MA LB I NV'!$A$5:$E$43,5,FALSE),IF(Formular!$E$7='MA LB II NV'!$H$1,VLOOKUP(Formular!J40,'MA LB II NV'!$A$5:$E$40,5,FALSE),IF(Formular!$E$7='MA LB III NV'!$H$1,VLOOKUP(Formular!J40,'MA LB III NV'!$A$6:$E$52,5,FALSE)))),""))</f>
        <v/>
      </c>
      <c r="N40" s="40"/>
      <c r="O40" s="2"/>
    </row>
    <row r="41" spans="2:15" x14ac:dyDescent="0.25">
      <c r="B41" s="148"/>
      <c r="C41" s="149"/>
      <c r="D41" s="42"/>
      <c r="E41" s="9"/>
      <c r="F41" s="10"/>
      <c r="G41" s="39"/>
      <c r="H41" s="37"/>
      <c r="I41" s="14" t="str">
        <f>LEFT(IF(H41&gt;0,IF(Formular!$E$7='MA LB I NV'!$H$1,VLOOKUP(Formular!H41,'MA LB I NV'!$A$5:$F$43,3,FALSE),IF(Formular!$E$7='MA LB II NV'!$H$1,VLOOKUP(Formular!H41,'MA LB II NV'!$A$5:$F$40,3,FALSE),IF(Formular!$E$7='MA LB III NV'!$H$1,VLOOKUP(Formular!H41,'MA LB III NV'!$A$6:$F$52,3,FALSE)))),""),45)</f>
        <v/>
      </c>
      <c r="J41" s="11"/>
      <c r="K41" s="14" t="str">
        <f>IF(J41&gt;0,IF(Formular!$E$7='MA LB I NV'!$H$1,LEFT(TEXT(VLOOKUP(J41,'MA LB I NV'!$A$5:$E$43,2,FALSE),0)&amp;"/"&amp;TEXT(VLOOKUP(J41,'MA LB I NV'!$A$5:$E$43,3,FALSE),0),45),IF(Formular!$E$7='MA LB II NV'!$H$1,LEFT(TEXT(VLOOKUP(J41,'MA LB II NV'!$A$5:$E$40,2,FALSE),0)&amp;"/"&amp;TEXT(VLOOKUP(J41,'MA LB II NV'!$A$5:$E$40,3,FALSE),0),45),IF(Formular!$E$7='MA LB III NV'!$H$1,LEFT(TEXT(VLOOKUP(J41,'MA LB III NV'!$A$6:$E$52,2,FALSE),0)&amp;"/"&amp;TEXT(VLOOKUP(J41,'MA LB III NV'!$A$6:$E$52,3,FALSE),0),45)))),"")</f>
        <v/>
      </c>
      <c r="L41" s="42" t="s">
        <v>26</v>
      </c>
      <c r="M41" s="7" t="str">
        <f>IF(OR(J41="",L41="A",L41="B",L41="C",L41="D"),"",IF(J41&gt;0,IF(Formular!$E$7='MA LB I NV'!$H$1,VLOOKUP(Formular!J41,'MA LB I NV'!$A$5:$E$43,5,FALSE),IF(Formular!$E$7='MA LB II NV'!$H$1,VLOOKUP(Formular!J41,'MA LB II NV'!$A$5:$E$40,5,FALSE),IF(Formular!$E$7='MA LB III NV'!$H$1,VLOOKUP(Formular!J41,'MA LB III NV'!$A$6:$E$52,5,FALSE)))),""))</f>
        <v/>
      </c>
      <c r="N41" s="40"/>
      <c r="O41" s="2"/>
    </row>
    <row r="42" spans="2:15" x14ac:dyDescent="0.25">
      <c r="B42" s="148"/>
      <c r="C42" s="149"/>
      <c r="D42" s="42"/>
      <c r="E42" s="9"/>
      <c r="F42" s="10"/>
      <c r="G42" s="39"/>
      <c r="H42" s="37"/>
      <c r="I42" s="14" t="str">
        <f>LEFT(IF(H42&gt;0,IF(Formular!$E$7='MA LB I NV'!$H$1,VLOOKUP(Formular!H42,'MA LB I NV'!$A$5:$F$43,3,FALSE),IF(Formular!$E$7='MA LB II NV'!$H$1,VLOOKUP(Formular!H42,'MA LB II NV'!$A$5:$F$40,3,FALSE),IF(Formular!$E$7='MA LB III NV'!$H$1,VLOOKUP(Formular!H42,'MA LB III NV'!$A$6:$F$52,3,FALSE)))),""),45)</f>
        <v/>
      </c>
      <c r="J42" s="11"/>
      <c r="K42" s="14" t="str">
        <f>IF(J42&gt;0,IF(Formular!$E$7='MA LB I NV'!$H$1,LEFT(TEXT(VLOOKUP(J42,'MA LB I NV'!$A$5:$E$43,2,FALSE),0)&amp;"/"&amp;TEXT(VLOOKUP(J42,'MA LB I NV'!$A$5:$E$43,3,FALSE),0),45),IF(Formular!$E$7='MA LB II NV'!$H$1,LEFT(TEXT(VLOOKUP(J42,'MA LB II NV'!$A$5:$E$40,2,FALSE),0)&amp;"/"&amp;TEXT(VLOOKUP(J42,'MA LB II NV'!$A$5:$E$40,3,FALSE),0),45),IF(Formular!$E$7='MA LB III NV'!$H$1,LEFT(TEXT(VLOOKUP(J42,'MA LB III NV'!$A$6:$E$52,2,FALSE),0)&amp;"/"&amp;TEXT(VLOOKUP(J42,'MA LB III NV'!$A$6:$E$52,3,FALSE),0),45)))),"")</f>
        <v/>
      </c>
      <c r="L42" s="42" t="s">
        <v>26</v>
      </c>
      <c r="M42" s="7" t="str">
        <f>IF(OR(J42="",L42="A",L42="B",L42="C",L42="D"),"",IF(J42&gt;0,IF(Formular!$E$7='MA LB I NV'!$H$1,VLOOKUP(Formular!J42,'MA LB I NV'!$A$5:$E$43,5,FALSE),IF(Formular!$E$7='MA LB II NV'!$H$1,VLOOKUP(Formular!J42,'MA LB II NV'!$A$5:$E$40,5,FALSE),IF(Formular!$E$7='MA LB III NV'!$H$1,VLOOKUP(Formular!J42,'MA LB III NV'!$A$6:$E$52,5,FALSE)))),""))</f>
        <v/>
      </c>
      <c r="N42" s="40"/>
      <c r="O42" s="2"/>
    </row>
    <row r="43" spans="2:15" x14ac:dyDescent="0.25">
      <c r="B43" s="148"/>
      <c r="C43" s="149"/>
      <c r="D43" s="42"/>
      <c r="E43" s="9"/>
      <c r="F43" s="10"/>
      <c r="G43" s="39"/>
      <c r="H43" s="37"/>
      <c r="I43" s="14" t="str">
        <f>LEFT(IF(H43&gt;0,IF(Formular!$E$7='MA LB I NV'!$H$1,VLOOKUP(Formular!H43,'MA LB I NV'!$A$5:$F$43,3,FALSE),IF(Formular!$E$7='MA LB II NV'!$H$1,VLOOKUP(Formular!H43,'MA LB II NV'!$A$5:$F$40,3,FALSE),IF(Formular!$E$7='MA LB III NV'!$H$1,VLOOKUP(Formular!H43,'MA LB III NV'!$A$6:$F$52,3,FALSE)))),""),45)</f>
        <v/>
      </c>
      <c r="J43" s="11"/>
      <c r="K43" s="14" t="str">
        <f>IF(J43&gt;0,IF(Formular!$E$7='MA LB I NV'!$H$1,LEFT(TEXT(VLOOKUP(J43,'MA LB I NV'!$A$5:$E$43,2,FALSE),0)&amp;"/"&amp;TEXT(VLOOKUP(J43,'MA LB I NV'!$A$5:$E$43,3,FALSE),0),45),IF(Formular!$E$7='MA LB II NV'!$H$1,LEFT(TEXT(VLOOKUP(J43,'MA LB II NV'!$A$5:$E$40,2,FALSE),0)&amp;"/"&amp;TEXT(VLOOKUP(J43,'MA LB II NV'!$A$5:$E$40,3,FALSE),0),45),IF(Formular!$E$7='MA LB III NV'!$H$1,LEFT(TEXT(VLOOKUP(J43,'MA LB III NV'!$A$6:$E$52,2,FALSE),0)&amp;"/"&amp;TEXT(VLOOKUP(J43,'MA LB III NV'!$A$6:$E$52,3,FALSE),0),45)))),"")</f>
        <v/>
      </c>
      <c r="L43" s="42" t="s">
        <v>26</v>
      </c>
      <c r="M43" s="7" t="str">
        <f>IF(OR(J43="",L43="A",L43="B",L43="C",L43="D"),"",IF(J43&gt;0,IF(Formular!$E$7='MA LB I NV'!$H$1,VLOOKUP(Formular!J43,'MA LB I NV'!$A$5:$E$43,5,FALSE),IF(Formular!$E$7='MA LB II NV'!$H$1,VLOOKUP(Formular!J43,'MA LB II NV'!$A$5:$E$40,5,FALSE),IF(Formular!$E$7='MA LB III NV'!$H$1,VLOOKUP(Formular!J43,'MA LB III NV'!$A$6:$E$52,5,FALSE)))),""))</f>
        <v/>
      </c>
      <c r="N43" s="40"/>
      <c r="O43" s="2"/>
    </row>
    <row r="44" spans="2:15" x14ac:dyDescent="0.25">
      <c r="B44" s="148"/>
      <c r="C44" s="149"/>
      <c r="D44" s="42"/>
      <c r="E44" s="9"/>
      <c r="F44" s="10"/>
      <c r="G44" s="39"/>
      <c r="H44" s="37"/>
      <c r="I44" s="14" t="str">
        <f>LEFT(IF(H44&gt;0,IF(Formular!$E$7='MA LB I NV'!$H$1,VLOOKUP(Formular!H44,'MA LB I NV'!$A$5:$F$43,3,FALSE),IF(Formular!$E$7='MA LB II NV'!$H$1,VLOOKUP(Formular!H44,'MA LB II NV'!$A$5:$F$40,3,FALSE),IF(Formular!$E$7='MA LB III NV'!$H$1,VLOOKUP(Formular!H44,'MA LB III NV'!$A$6:$F$52,3,FALSE)))),""),45)</f>
        <v/>
      </c>
      <c r="J44" s="11"/>
      <c r="K44" s="14" t="str">
        <f>IF(J44&gt;0,IF(Formular!$E$7='MA LB I NV'!$H$1,LEFT(TEXT(VLOOKUP(J44,'MA LB I NV'!$A$5:$E$43,2,FALSE),0)&amp;"/"&amp;TEXT(VLOOKUP(J44,'MA LB I NV'!$A$5:$E$43,3,FALSE),0),45),IF(Formular!$E$7='MA LB II NV'!$H$1,LEFT(TEXT(VLOOKUP(J44,'MA LB II NV'!$A$5:$E$40,2,FALSE),0)&amp;"/"&amp;TEXT(VLOOKUP(J44,'MA LB II NV'!$A$5:$E$40,3,FALSE),0),45),IF(Formular!$E$7='MA LB III NV'!$H$1,LEFT(TEXT(VLOOKUP(J44,'MA LB III NV'!$A$6:$E$52,2,FALSE),0)&amp;"/"&amp;TEXT(VLOOKUP(J44,'MA LB III NV'!$A$6:$E$52,3,FALSE),0),45)))),"")</f>
        <v/>
      </c>
      <c r="L44" s="42" t="s">
        <v>26</v>
      </c>
      <c r="M44" s="7" t="str">
        <f>IF(OR(J44="",L44="A",L44="B",L44="C",L44="D"),"",IF(J44&gt;0,IF(Formular!$E$7='MA LB I NV'!$H$1,VLOOKUP(Formular!J44,'MA LB I NV'!$A$5:$E$43,5,FALSE),IF(Formular!$E$7='MA LB II NV'!$H$1,VLOOKUP(Formular!J44,'MA LB II NV'!$A$5:$E$40,5,FALSE),IF(Formular!$E$7='MA LB III NV'!$H$1,VLOOKUP(Formular!J44,'MA LB III NV'!$A$6:$E$52,5,FALSE)))),""))</f>
        <v/>
      </c>
      <c r="N44" s="40"/>
      <c r="O44" s="2"/>
    </row>
    <row r="45" spans="2:15" x14ac:dyDescent="0.25">
      <c r="B45" s="148"/>
      <c r="C45" s="149"/>
      <c r="D45" s="42"/>
      <c r="E45" s="9"/>
      <c r="F45" s="10"/>
      <c r="G45" s="39"/>
      <c r="H45" s="37"/>
      <c r="I45" s="14" t="str">
        <f>LEFT(IF(H45&gt;0,IF(Formular!$E$7='MA LB I NV'!$H$1,VLOOKUP(Formular!H45,'MA LB I NV'!$A$5:$F$43,3,FALSE),IF(Formular!$E$7='MA LB II NV'!$H$1,VLOOKUP(Formular!H45,'MA LB II NV'!$A$5:$F$40,3,FALSE),IF(Formular!$E$7='MA LB III NV'!$H$1,VLOOKUP(Formular!H45,'MA LB III NV'!$A$6:$F$52,3,FALSE)))),""),45)</f>
        <v/>
      </c>
      <c r="J45" s="11"/>
      <c r="K45" s="14" t="str">
        <f>IF(J45&gt;0,IF(Formular!$E$7='MA LB I NV'!$H$1,LEFT(TEXT(VLOOKUP(J45,'MA LB I NV'!$A$5:$E$43,2,FALSE),0)&amp;"/"&amp;TEXT(VLOOKUP(J45,'MA LB I NV'!$A$5:$E$43,3,FALSE),0),45),IF(Formular!$E$7='MA LB II NV'!$H$1,LEFT(TEXT(VLOOKUP(J45,'MA LB II NV'!$A$5:$E$40,2,FALSE),0)&amp;"/"&amp;TEXT(VLOOKUP(J45,'MA LB II NV'!$A$5:$E$40,3,FALSE),0),45),IF(Formular!$E$7='MA LB III NV'!$H$1,LEFT(TEXT(VLOOKUP(J45,'MA LB III NV'!$A$6:$E$52,2,FALSE),0)&amp;"/"&amp;TEXT(VLOOKUP(J45,'MA LB III NV'!$A$6:$E$52,3,FALSE),0),45)))),"")</f>
        <v/>
      </c>
      <c r="L45" s="42" t="s">
        <v>26</v>
      </c>
      <c r="M45" s="7" t="str">
        <f>IF(OR(J45="",L45="A",L45="B",L45="C",L45="D"),"",IF(J45&gt;0,IF(Formular!$E$7='MA LB I NV'!$H$1,VLOOKUP(Formular!J45,'MA LB I NV'!$A$5:$E$43,5,FALSE),IF(Formular!$E$7='MA LB II NV'!$H$1,VLOOKUP(Formular!J45,'MA LB II NV'!$A$5:$E$40,5,FALSE),IF(Formular!$E$7='MA LB III NV'!$H$1,VLOOKUP(Formular!J45,'MA LB III NV'!$A$6:$E$52,5,FALSE)))),""))</f>
        <v/>
      </c>
      <c r="N45" s="40"/>
      <c r="O45" s="2"/>
    </row>
    <row r="46" spans="2:15" x14ac:dyDescent="0.25">
      <c r="B46" s="148"/>
      <c r="C46" s="149"/>
      <c r="D46" s="42"/>
      <c r="E46" s="9"/>
      <c r="F46" s="10"/>
      <c r="G46" s="39"/>
      <c r="H46" s="37"/>
      <c r="I46" s="14" t="str">
        <f>LEFT(IF(H46&gt;0,IF(Formular!$E$7='MA LB I NV'!$H$1,VLOOKUP(Formular!H46,'MA LB I NV'!$A$5:$F$43,3,FALSE),IF(Formular!$E$7='MA LB II NV'!$H$1,VLOOKUP(Formular!H46,'MA LB II NV'!$A$5:$F$40,3,FALSE),IF(Formular!$E$7='MA LB III NV'!$H$1,VLOOKUP(Formular!H46,'MA LB III NV'!$A$6:$F$52,3,FALSE)))),""),45)</f>
        <v/>
      </c>
      <c r="J46" s="11"/>
      <c r="K46" s="14" t="str">
        <f>IF(J46&gt;0,IF(Formular!$E$7='MA LB I NV'!$H$1,LEFT(TEXT(VLOOKUP(J46,'MA LB I NV'!$A$5:$E$43,2,FALSE),0)&amp;"/"&amp;TEXT(VLOOKUP(J46,'MA LB I NV'!$A$5:$E$43,3,FALSE),0),45),IF(Formular!$E$7='MA LB II NV'!$H$1,LEFT(TEXT(VLOOKUP(J46,'MA LB II NV'!$A$5:$E$40,2,FALSE),0)&amp;"/"&amp;TEXT(VLOOKUP(J46,'MA LB II NV'!$A$5:$E$40,3,FALSE),0),45),IF(Formular!$E$7='MA LB III NV'!$H$1,LEFT(TEXT(VLOOKUP(J46,'MA LB III NV'!$A$6:$E$52,2,FALSE),0)&amp;"/"&amp;TEXT(VLOOKUP(J46,'MA LB III NV'!$A$6:$E$52,3,FALSE),0),45)))),"")</f>
        <v/>
      </c>
      <c r="L46" s="42" t="s">
        <v>26</v>
      </c>
      <c r="M46" s="7" t="str">
        <f>IF(OR(J46="",L46="A",L46="B",L46="C",L46="D"),"",IF(J46&gt;0,IF(Formular!$E$7='MA LB I NV'!$H$1,VLOOKUP(Formular!J46,'MA LB I NV'!$A$5:$E$43,5,FALSE),IF(Formular!$E$7='MA LB II NV'!$H$1,VLOOKUP(Formular!J46,'MA LB II NV'!$A$5:$E$40,5,FALSE),IF(Formular!$E$7='MA LB III NV'!$H$1,VLOOKUP(Formular!J46,'MA LB III NV'!$A$6:$E$52,5,FALSE)))),""))</f>
        <v/>
      </c>
      <c r="N46" s="40"/>
      <c r="O46" s="2"/>
    </row>
    <row r="47" spans="2:15" x14ac:dyDescent="0.25">
      <c r="B47" s="148"/>
      <c r="C47" s="149"/>
      <c r="D47" s="42"/>
      <c r="E47" s="9"/>
      <c r="F47" s="10"/>
      <c r="G47" s="39"/>
      <c r="H47" s="37"/>
      <c r="I47" s="14" t="str">
        <f>LEFT(IF(H47&gt;0,IF(Formular!$E$7='MA LB I NV'!$H$1,VLOOKUP(Formular!H47,'MA LB I NV'!$A$5:$F$43,3,FALSE),IF(Formular!$E$7='MA LB II NV'!$H$1,VLOOKUP(Formular!H47,'MA LB II NV'!$A$5:$F$40,3,FALSE),IF(Formular!$E$7='MA LB III NV'!$H$1,VLOOKUP(Formular!H47,'MA LB III NV'!$A$6:$F$52,3,FALSE)))),""),45)</f>
        <v/>
      </c>
      <c r="J47" s="11"/>
      <c r="K47" s="14" t="str">
        <f>IF(J47&gt;0,IF(Formular!$E$7='MA LB I NV'!$H$1,LEFT(TEXT(VLOOKUP(J47,'MA LB I NV'!$A$5:$E$43,2,FALSE),0)&amp;"/"&amp;TEXT(VLOOKUP(J47,'MA LB I NV'!$A$5:$E$43,3,FALSE),0),45),IF(Formular!$E$7='MA LB II NV'!$H$1,LEFT(TEXT(VLOOKUP(J47,'MA LB II NV'!$A$5:$E$40,2,FALSE),0)&amp;"/"&amp;TEXT(VLOOKUP(J47,'MA LB II NV'!$A$5:$E$40,3,FALSE),0),45),IF(Formular!$E$7='MA LB III NV'!$H$1,LEFT(TEXT(VLOOKUP(J47,'MA LB III NV'!$A$6:$E$52,2,FALSE),0)&amp;"/"&amp;TEXT(VLOOKUP(J47,'MA LB III NV'!$A$6:$E$52,3,FALSE),0),45)))),"")</f>
        <v/>
      </c>
      <c r="L47" s="42" t="s">
        <v>26</v>
      </c>
      <c r="M47" s="7" t="str">
        <f>IF(OR(J47="",L47="A",L47="B",L47="C",L47="D"),"",IF(J47&gt;0,IF(Formular!$E$7='MA LB I NV'!$H$1,VLOOKUP(Formular!J47,'MA LB I NV'!$A$5:$E$43,5,FALSE),IF(Formular!$E$7='MA LB II NV'!$H$1,VLOOKUP(Formular!J47,'MA LB II NV'!$A$5:$E$40,5,FALSE),IF(Formular!$E$7='MA LB III NV'!$H$1,VLOOKUP(Formular!J47,'MA LB III NV'!$A$6:$E$52,5,FALSE)))),""))</f>
        <v/>
      </c>
      <c r="N47" s="40"/>
      <c r="O47" s="2"/>
    </row>
    <row r="48" spans="2:15" x14ac:dyDescent="0.25">
      <c r="B48" s="148"/>
      <c r="C48" s="149"/>
      <c r="D48" s="42"/>
      <c r="E48" s="9"/>
      <c r="F48" s="10"/>
      <c r="G48" s="39"/>
      <c r="H48" s="37"/>
      <c r="I48" s="14" t="str">
        <f>LEFT(IF(H48&gt;0,IF(Formular!$E$7='MA LB I NV'!$H$1,VLOOKUP(Formular!H48,'MA LB I NV'!$A$5:$F$43,3,FALSE),IF(Formular!$E$7='MA LB II NV'!$H$1,VLOOKUP(Formular!H48,'MA LB II NV'!$A$5:$F$40,3,FALSE),IF(Formular!$E$7='MA LB III NV'!$H$1,VLOOKUP(Formular!H48,'MA LB III NV'!$A$6:$F$52,3,FALSE)))),""),45)</f>
        <v/>
      </c>
      <c r="J48" s="11"/>
      <c r="K48" s="14" t="str">
        <f>IF(J48&gt;0,IF(Formular!$E$7='MA LB I NV'!$H$1,LEFT(TEXT(VLOOKUP(J48,'MA LB I NV'!$A$5:$E$43,2,FALSE),0)&amp;"/"&amp;TEXT(VLOOKUP(J48,'MA LB I NV'!$A$5:$E$43,3,FALSE),0),45),IF(Formular!$E$7='MA LB II NV'!$H$1,LEFT(TEXT(VLOOKUP(J48,'MA LB II NV'!$A$5:$E$40,2,FALSE),0)&amp;"/"&amp;TEXT(VLOOKUP(J48,'MA LB II NV'!$A$5:$E$40,3,FALSE),0),45),IF(Formular!$E$7='MA LB III NV'!$H$1,LEFT(TEXT(VLOOKUP(J48,'MA LB III NV'!$A$6:$E$52,2,FALSE),0)&amp;"/"&amp;TEXT(VLOOKUP(J48,'MA LB III NV'!$A$6:$E$52,3,FALSE),0),45)))),"")</f>
        <v/>
      </c>
      <c r="L48" s="42" t="s">
        <v>26</v>
      </c>
      <c r="M48" s="7" t="str">
        <f>IF(OR(J48="",L48="A",L48="B",L48="C",L48="D"),"",IF(J48&gt;0,IF(Formular!$E$7='MA LB I NV'!$H$1,VLOOKUP(Formular!J48,'MA LB I NV'!$A$5:$E$43,5,FALSE),IF(Formular!$E$7='MA LB II NV'!$H$1,VLOOKUP(Formular!J48,'MA LB II NV'!$A$5:$E$40,5,FALSE),IF(Formular!$E$7='MA LB III NV'!$H$1,VLOOKUP(Formular!J48,'MA LB III NV'!$A$6:$E$52,5,FALSE)))),""))</f>
        <v/>
      </c>
      <c r="N48" s="40"/>
      <c r="O48" s="2"/>
    </row>
    <row r="49" spans="2:15" x14ac:dyDescent="0.25">
      <c r="B49" s="148"/>
      <c r="C49" s="149"/>
      <c r="D49" s="42"/>
      <c r="E49" s="9"/>
      <c r="F49" s="10"/>
      <c r="G49" s="39"/>
      <c r="H49" s="37"/>
      <c r="I49" s="14" t="str">
        <f>LEFT(IF(H49&gt;0,IF(Formular!$E$7='MA LB I NV'!$H$1,VLOOKUP(Formular!H49,'MA LB I NV'!$A$5:$F$43,3,FALSE),IF(Formular!$E$7='MA LB II NV'!$H$1,VLOOKUP(Formular!H49,'MA LB II NV'!$A$5:$F$40,3,FALSE),IF(Formular!$E$7='MA LB III NV'!$H$1,VLOOKUP(Formular!H49,'MA LB III NV'!$A$6:$F$52,3,FALSE)))),""),45)</f>
        <v/>
      </c>
      <c r="J49" s="11"/>
      <c r="K49" s="14" t="str">
        <f>IF(J49&gt;0,IF(Formular!$E$7='MA LB I NV'!$H$1,LEFT(TEXT(VLOOKUP(J49,'MA LB I NV'!$A$5:$E$43,2,FALSE),0)&amp;"/"&amp;TEXT(VLOOKUP(J49,'MA LB I NV'!$A$5:$E$43,3,FALSE),0),45),IF(Formular!$E$7='MA LB II NV'!$H$1,LEFT(TEXT(VLOOKUP(J49,'MA LB II NV'!$A$5:$E$40,2,FALSE),0)&amp;"/"&amp;TEXT(VLOOKUP(J49,'MA LB II NV'!$A$5:$E$40,3,FALSE),0),45),IF(Formular!$E$7='MA LB III NV'!$H$1,LEFT(TEXT(VLOOKUP(J49,'MA LB III NV'!$A$6:$E$52,2,FALSE),0)&amp;"/"&amp;TEXT(VLOOKUP(J49,'MA LB III NV'!$A$6:$E$52,3,FALSE),0),45)))),"")</f>
        <v/>
      </c>
      <c r="L49" s="42" t="s">
        <v>26</v>
      </c>
      <c r="M49" s="7" t="str">
        <f>IF(OR(J49="",L49="A",L49="B",L49="C",L49="D"),"",IF(J49&gt;0,IF(Formular!$E$7='MA LB I NV'!$H$1,VLOOKUP(Formular!J49,'MA LB I NV'!$A$5:$E$43,5,FALSE),IF(Formular!$E$7='MA LB II NV'!$H$1,VLOOKUP(Formular!J49,'MA LB II NV'!$A$5:$E$40,5,FALSE),IF(Formular!$E$7='MA LB III NV'!$H$1,VLOOKUP(Formular!J49,'MA LB III NV'!$A$6:$E$52,5,FALSE)))),""))</f>
        <v/>
      </c>
      <c r="N49" s="40"/>
      <c r="O49" s="2"/>
    </row>
    <row r="50" spans="2:15" x14ac:dyDescent="0.25">
      <c r="B50" s="148"/>
      <c r="C50" s="149"/>
      <c r="D50" s="42"/>
      <c r="E50" s="9"/>
      <c r="F50" s="10"/>
      <c r="G50" s="39"/>
      <c r="H50" s="37"/>
      <c r="I50" s="14" t="str">
        <f>LEFT(IF(H50&gt;0,IF(Formular!$E$7='MA LB I NV'!$H$1,VLOOKUP(Formular!H50,'MA LB I NV'!$A$5:$F$43,3,FALSE),IF(Formular!$E$7='MA LB II NV'!$H$1,VLOOKUP(Formular!H50,'MA LB II NV'!$A$5:$F$40,3,FALSE),IF(Formular!$E$7='MA LB III NV'!$H$1,VLOOKUP(Formular!H50,'MA LB III NV'!$A$6:$F$52,3,FALSE)))),""),45)</f>
        <v/>
      </c>
      <c r="J50" s="11"/>
      <c r="K50" s="14" t="str">
        <f>IF(J50&gt;0,IF(Formular!$E$7='MA LB I NV'!$H$1,LEFT(TEXT(VLOOKUP(J50,'MA LB I NV'!$A$5:$E$43,2,FALSE),0)&amp;"/"&amp;TEXT(VLOOKUP(J50,'MA LB I NV'!$A$5:$E$43,3,FALSE),0),45),IF(Formular!$E$7='MA LB II NV'!$H$1,LEFT(TEXT(VLOOKUP(J50,'MA LB II NV'!$A$5:$E$40,2,FALSE),0)&amp;"/"&amp;TEXT(VLOOKUP(J50,'MA LB II NV'!$A$5:$E$40,3,FALSE),0),45),IF(Formular!$E$7='MA LB III NV'!$H$1,LEFT(TEXT(VLOOKUP(J50,'MA LB III NV'!$A$6:$E$52,2,FALSE),0)&amp;"/"&amp;TEXT(VLOOKUP(J50,'MA LB III NV'!$A$6:$E$52,3,FALSE),0),45)))),"")</f>
        <v/>
      </c>
      <c r="L50" s="42" t="s">
        <v>26</v>
      </c>
      <c r="M50" s="7" t="str">
        <f>IF(OR(J50="",L50="A",L50="B",L50="C",L50="D"),"",IF(J50&gt;0,IF(Formular!$E$7='MA LB I NV'!$H$1,VLOOKUP(Formular!J50,'MA LB I NV'!$A$5:$E$43,5,FALSE),IF(Formular!$E$7='MA LB II NV'!$H$1,VLOOKUP(Formular!J50,'MA LB II NV'!$A$5:$E$40,5,FALSE),IF(Formular!$E$7='MA LB III NV'!$H$1,VLOOKUP(Formular!J50,'MA LB III NV'!$A$6:$E$52,5,FALSE)))),""))</f>
        <v/>
      </c>
      <c r="N50" s="40"/>
      <c r="O50" s="2"/>
    </row>
    <row r="51" spans="2:15" x14ac:dyDescent="0.25">
      <c r="B51" s="148"/>
      <c r="C51" s="149"/>
      <c r="D51" s="42"/>
      <c r="E51" s="9"/>
      <c r="F51" s="10"/>
      <c r="G51" s="39"/>
      <c r="H51" s="37"/>
      <c r="I51" s="14" t="str">
        <f>LEFT(IF(H51&gt;0,IF(Formular!$E$7='MA LB I NV'!$H$1,VLOOKUP(Formular!H51,'MA LB I NV'!$A$5:$F$43,3,FALSE),IF(Formular!$E$7='MA LB II NV'!$H$1,VLOOKUP(Formular!H51,'MA LB II NV'!$A$5:$F$40,3,FALSE),IF(Formular!$E$7='MA LB III NV'!$H$1,VLOOKUP(Formular!H51,'MA LB III NV'!$A$6:$F$52,3,FALSE)))),""),45)</f>
        <v/>
      </c>
      <c r="J51" s="11"/>
      <c r="K51" s="14" t="str">
        <f>IF(J51&gt;0,IF(Formular!$E$7='MA LB I NV'!$H$1,LEFT(TEXT(VLOOKUP(J51,'MA LB I NV'!$A$5:$E$43,2,FALSE),0)&amp;"/"&amp;TEXT(VLOOKUP(J51,'MA LB I NV'!$A$5:$E$43,3,FALSE),0),45),IF(Formular!$E$7='MA LB II NV'!$H$1,LEFT(TEXT(VLOOKUP(J51,'MA LB II NV'!$A$5:$E$40,2,FALSE),0)&amp;"/"&amp;TEXT(VLOOKUP(J51,'MA LB II NV'!$A$5:$E$40,3,FALSE),0),45),IF(Formular!$E$7='MA LB III NV'!$H$1,LEFT(TEXT(VLOOKUP(J51,'MA LB III NV'!$A$6:$E$52,2,FALSE),0)&amp;"/"&amp;TEXT(VLOOKUP(J51,'MA LB III NV'!$A$6:$E$52,3,FALSE),0),45)))),"")</f>
        <v/>
      </c>
      <c r="L51" s="42" t="s">
        <v>26</v>
      </c>
      <c r="M51" s="7" t="str">
        <f>IF(OR(J51="",L51="A",L51="B",L51="C",L51="D"),"",IF(J51&gt;0,IF(Formular!$E$7='MA LB I NV'!$H$1,VLOOKUP(Formular!J51,'MA LB I NV'!$A$5:$E$43,5,FALSE),IF(Formular!$E$7='MA LB II NV'!$H$1,VLOOKUP(Formular!J51,'MA LB II NV'!$A$5:$E$40,5,FALSE),IF(Formular!$E$7='MA LB III NV'!$H$1,VLOOKUP(Formular!J51,'MA LB III NV'!$A$6:$E$52,5,FALSE)))),""))</f>
        <v/>
      </c>
      <c r="N51" s="40"/>
      <c r="O51" s="2"/>
    </row>
    <row r="52" spans="2:15" x14ac:dyDescent="0.25">
      <c r="B52" s="148"/>
      <c r="C52" s="149"/>
      <c r="D52" s="42"/>
      <c r="E52" s="9"/>
      <c r="F52" s="10"/>
      <c r="G52" s="39"/>
      <c r="H52" s="37"/>
      <c r="I52" s="14" t="str">
        <f>LEFT(IF(H52&gt;0,IF(Formular!$E$7='MA LB I NV'!$H$1,VLOOKUP(Formular!H52,'MA LB I NV'!$A$5:$F$43,3,FALSE),IF(Formular!$E$7='MA LB II NV'!$H$1,VLOOKUP(Formular!H52,'MA LB II NV'!$A$5:$F$40,3,FALSE),IF(Formular!$E$7='MA LB III NV'!$H$1,VLOOKUP(Formular!H52,'MA LB III NV'!$A$6:$F$52,3,FALSE)))),""),45)</f>
        <v/>
      </c>
      <c r="J52" s="11"/>
      <c r="K52" s="14" t="str">
        <f>IF(J52&gt;0,IF(Formular!$E$7='MA LB I NV'!$H$1,LEFT(TEXT(VLOOKUP(J52,'MA LB I NV'!$A$5:$E$43,2,FALSE),0)&amp;"/"&amp;TEXT(VLOOKUP(J52,'MA LB I NV'!$A$5:$E$43,3,FALSE),0),45),IF(Formular!$E$7='MA LB II NV'!$H$1,LEFT(TEXT(VLOOKUP(J52,'MA LB II NV'!$A$5:$E$40,2,FALSE),0)&amp;"/"&amp;TEXT(VLOOKUP(J52,'MA LB II NV'!$A$5:$E$40,3,FALSE),0),45),IF(Formular!$E$7='MA LB III NV'!$H$1,LEFT(TEXT(VLOOKUP(J52,'MA LB III NV'!$A$6:$E$52,2,FALSE),0)&amp;"/"&amp;TEXT(VLOOKUP(J52,'MA LB III NV'!$A$6:$E$52,3,FALSE),0),45)))),"")</f>
        <v/>
      </c>
      <c r="L52" s="42" t="s">
        <v>26</v>
      </c>
      <c r="M52" s="7" t="str">
        <f>IF(OR(J52="",L52="A",L52="B",L52="C",L52="D"),"",IF(J52&gt;0,IF(Formular!$E$7='MA LB I NV'!$H$1,VLOOKUP(Formular!J52,'MA LB I NV'!$A$5:$E$43,5,FALSE),IF(Formular!$E$7='MA LB II NV'!$H$1,VLOOKUP(Formular!J52,'MA LB II NV'!$A$5:$E$40,5,FALSE),IF(Formular!$E$7='MA LB III NV'!$H$1,VLOOKUP(Formular!J52,'MA LB III NV'!$A$6:$E$52,5,FALSE)))),""))</f>
        <v/>
      </c>
      <c r="N52" s="40"/>
      <c r="O52" s="2"/>
    </row>
    <row r="53" spans="2:15" x14ac:dyDescent="0.25">
      <c r="B53" s="148"/>
      <c r="C53" s="149"/>
      <c r="D53" s="42"/>
      <c r="E53" s="9"/>
      <c r="F53" s="10"/>
      <c r="G53" s="39"/>
      <c r="H53" s="37"/>
      <c r="I53" s="14" t="str">
        <f>LEFT(IF(H53&gt;0,IF(Formular!$E$7='MA LB I NV'!$H$1,VLOOKUP(Formular!H53,'MA LB I NV'!$A$5:$F$43,3,FALSE),IF(Formular!$E$7='MA LB II NV'!$H$1,VLOOKUP(Formular!H53,'MA LB II NV'!$A$5:$F$40,3,FALSE),IF(Formular!$E$7='MA LB III NV'!$H$1,VLOOKUP(Formular!H53,'MA LB III NV'!$A$6:$F$52,3,FALSE)))),""),45)</f>
        <v/>
      </c>
      <c r="J53" s="11"/>
      <c r="K53" s="14" t="str">
        <f>IF(J53&gt;0,IF(Formular!$E$7='MA LB I NV'!$H$1,LEFT(TEXT(VLOOKUP(J53,'MA LB I NV'!$A$5:$E$43,2,FALSE),0)&amp;"/"&amp;TEXT(VLOOKUP(J53,'MA LB I NV'!$A$5:$E$43,3,FALSE),0),45),IF(Formular!$E$7='MA LB II NV'!$H$1,LEFT(TEXT(VLOOKUP(J53,'MA LB II NV'!$A$5:$E$40,2,FALSE),0)&amp;"/"&amp;TEXT(VLOOKUP(J53,'MA LB II NV'!$A$5:$E$40,3,FALSE),0),45),IF(Formular!$E$7='MA LB III NV'!$H$1,LEFT(TEXT(VLOOKUP(J53,'MA LB III NV'!$A$6:$E$52,2,FALSE),0)&amp;"/"&amp;TEXT(VLOOKUP(J53,'MA LB III NV'!$A$6:$E$52,3,FALSE),0),45)))),"")</f>
        <v/>
      </c>
      <c r="L53" s="42" t="s">
        <v>26</v>
      </c>
      <c r="M53" s="7" t="str">
        <f>IF(OR(J53="",L53="A",L53="B",L53="C",L53="D"),"",IF(J53&gt;0,IF(Formular!$E$7='MA LB I NV'!$H$1,VLOOKUP(Formular!J53,'MA LB I NV'!$A$5:$E$43,5,FALSE),IF(Formular!$E$7='MA LB II NV'!$H$1,VLOOKUP(Formular!J53,'MA LB II NV'!$A$5:$E$40,5,FALSE),IF(Formular!$E$7='MA LB III NV'!$H$1,VLOOKUP(Formular!J53,'MA LB III NV'!$A$6:$E$52,5,FALSE)))),""))</f>
        <v/>
      </c>
      <c r="N53" s="40"/>
      <c r="O53" s="2"/>
    </row>
    <row r="54" spans="2:15" x14ac:dyDescent="0.25">
      <c r="B54" s="148"/>
      <c r="C54" s="149"/>
      <c r="D54" s="42"/>
      <c r="E54" s="9"/>
      <c r="F54" s="10"/>
      <c r="G54" s="39"/>
      <c r="H54" s="37"/>
      <c r="I54" s="14" t="str">
        <f>LEFT(IF(H54&gt;0,IF(Formular!$E$7='MA LB I NV'!$H$1,VLOOKUP(Formular!H54,'MA LB I NV'!$A$5:$F$43,3,FALSE),IF(Formular!$E$7='MA LB II NV'!$H$1,VLOOKUP(Formular!H54,'MA LB II NV'!$A$5:$F$40,3,FALSE),IF(Formular!$E$7='MA LB III NV'!$H$1,VLOOKUP(Formular!H54,'MA LB III NV'!$A$6:$F$52,3,FALSE)))),""),45)</f>
        <v/>
      </c>
      <c r="J54" s="11"/>
      <c r="K54" s="14" t="str">
        <f>IF(J54&gt;0,IF(Formular!$E$7='MA LB I NV'!$H$1,LEFT(TEXT(VLOOKUP(J54,'MA LB I NV'!$A$5:$E$43,2,FALSE),0)&amp;"/"&amp;TEXT(VLOOKUP(J54,'MA LB I NV'!$A$5:$E$43,3,FALSE),0),45),IF(Formular!$E$7='MA LB II NV'!$H$1,LEFT(TEXT(VLOOKUP(J54,'MA LB II NV'!$A$5:$E$40,2,FALSE),0)&amp;"/"&amp;TEXT(VLOOKUP(J54,'MA LB II NV'!$A$5:$E$40,3,FALSE),0),45),IF(Formular!$E$7='MA LB III NV'!$H$1,LEFT(TEXT(VLOOKUP(J54,'MA LB III NV'!$A$6:$E$52,2,FALSE),0)&amp;"/"&amp;TEXT(VLOOKUP(J54,'MA LB III NV'!$A$6:$E$52,3,FALSE),0),45)))),"")</f>
        <v/>
      </c>
      <c r="L54" s="42" t="s">
        <v>26</v>
      </c>
      <c r="M54" s="7" t="str">
        <f>IF(OR(J54="",L54="A",L54="B",L54="C",L54="D"),"",IF(J54&gt;0,IF(Formular!$E$7='MA LB I NV'!$H$1,VLOOKUP(Formular!J54,'MA LB I NV'!$A$5:$E$43,5,FALSE),IF(Formular!$E$7='MA LB II NV'!$H$1,VLOOKUP(Formular!J54,'MA LB II NV'!$A$5:$E$40,5,FALSE),IF(Formular!$E$7='MA LB III NV'!$H$1,VLOOKUP(Formular!J54,'MA LB III NV'!$A$6:$E$52,5,FALSE)))),""))</f>
        <v/>
      </c>
      <c r="N54" s="40"/>
      <c r="O54" s="2"/>
    </row>
    <row r="55" spans="2:15" x14ac:dyDescent="0.25">
      <c r="B55" s="148"/>
      <c r="C55" s="149"/>
      <c r="D55" s="42"/>
      <c r="E55" s="9"/>
      <c r="F55" s="10"/>
      <c r="G55" s="39"/>
      <c r="H55" s="37"/>
      <c r="I55" s="14" t="str">
        <f>LEFT(IF(H55&gt;0,IF(Formular!$E$7='MA LB I NV'!$H$1,VLOOKUP(Formular!H55,'MA LB I NV'!$A$5:$F$43,3,FALSE),IF(Formular!$E$7='MA LB II NV'!$H$1,VLOOKUP(Formular!H55,'MA LB II NV'!$A$5:$F$40,3,FALSE),IF(Formular!$E$7='MA LB III NV'!$H$1,VLOOKUP(Formular!H55,'MA LB III NV'!$A$6:$F$52,3,FALSE)))),""),45)</f>
        <v/>
      </c>
      <c r="J55" s="11"/>
      <c r="K55" s="14" t="str">
        <f>IF(J55&gt;0,IF(Formular!$E$7='MA LB I NV'!$H$1,LEFT(TEXT(VLOOKUP(J55,'MA LB I NV'!$A$5:$E$43,2,FALSE),0)&amp;"/"&amp;TEXT(VLOOKUP(J55,'MA LB I NV'!$A$5:$E$43,3,FALSE),0),45),IF(Formular!$E$7='MA LB II NV'!$H$1,LEFT(TEXT(VLOOKUP(J55,'MA LB II NV'!$A$5:$E$40,2,FALSE),0)&amp;"/"&amp;TEXT(VLOOKUP(J55,'MA LB II NV'!$A$5:$E$40,3,FALSE),0),45),IF(Formular!$E$7='MA LB III NV'!$H$1,LEFT(TEXT(VLOOKUP(J55,'MA LB III NV'!$A$6:$E$52,2,FALSE),0)&amp;"/"&amp;TEXT(VLOOKUP(J55,'MA LB III NV'!$A$6:$E$52,3,FALSE),0),45)))),"")</f>
        <v/>
      </c>
      <c r="L55" s="42" t="s">
        <v>26</v>
      </c>
      <c r="M55" s="7" t="str">
        <f>IF(OR(J55="",L55="A",L55="B",L55="C",L55="D"),"",IF(J55&gt;0,IF(Formular!$E$7='MA LB I NV'!$H$1,VLOOKUP(Formular!J55,'MA LB I NV'!$A$5:$E$43,5,FALSE),IF(Formular!$E$7='MA LB II NV'!$H$1,VLOOKUP(Formular!J55,'MA LB II NV'!$A$5:$E$40,5,FALSE),IF(Formular!$E$7='MA LB III NV'!$H$1,VLOOKUP(Formular!J55,'MA LB III NV'!$A$6:$E$52,5,FALSE)))),""))</f>
        <v/>
      </c>
      <c r="N55" s="40"/>
      <c r="O55" s="2"/>
    </row>
    <row r="56" spans="2:15" x14ac:dyDescent="0.25">
      <c r="B56" s="148"/>
      <c r="C56" s="149"/>
      <c r="D56" s="42"/>
      <c r="E56" s="9"/>
      <c r="F56" s="10"/>
      <c r="G56" s="39"/>
      <c r="H56" s="37"/>
      <c r="I56" s="14" t="str">
        <f>LEFT(IF(H56&gt;0,IF(Formular!$E$7='MA LB I NV'!$H$1,VLOOKUP(Formular!H56,'MA LB I NV'!$A$5:$F$43,3,FALSE),IF(Formular!$E$7='MA LB II NV'!$H$1,VLOOKUP(Formular!H56,'MA LB II NV'!$A$5:$F$40,3,FALSE),IF(Formular!$E$7='MA LB III NV'!$H$1,VLOOKUP(Formular!H56,'MA LB III NV'!$A$6:$F$52,3,FALSE)))),""),45)</f>
        <v/>
      </c>
      <c r="J56" s="11"/>
      <c r="K56" s="14" t="str">
        <f>IF(J56&gt;0,IF(Formular!$E$7='MA LB I NV'!$H$1,LEFT(TEXT(VLOOKUP(J56,'MA LB I NV'!$A$5:$E$43,2,FALSE),0)&amp;"/"&amp;TEXT(VLOOKUP(J56,'MA LB I NV'!$A$5:$E$43,3,FALSE),0),45),IF(Formular!$E$7='MA LB II NV'!$H$1,LEFT(TEXT(VLOOKUP(J56,'MA LB II NV'!$A$5:$E$40,2,FALSE),0)&amp;"/"&amp;TEXT(VLOOKUP(J56,'MA LB II NV'!$A$5:$E$40,3,FALSE),0),45),IF(Formular!$E$7='MA LB III NV'!$H$1,LEFT(TEXT(VLOOKUP(J56,'MA LB III NV'!$A$6:$E$52,2,FALSE),0)&amp;"/"&amp;TEXT(VLOOKUP(J56,'MA LB III NV'!$A$6:$E$52,3,FALSE),0),45)))),"")</f>
        <v/>
      </c>
      <c r="L56" s="42" t="s">
        <v>26</v>
      </c>
      <c r="M56" s="7" t="str">
        <f>IF(OR(J56="",L56="A",L56="B",L56="C",L56="D"),"",IF(J56&gt;0,IF(Formular!$E$7='MA LB I NV'!$H$1,VLOOKUP(Formular!J56,'MA LB I NV'!$A$5:$E$43,5,FALSE),IF(Formular!$E$7='MA LB II NV'!$H$1,VLOOKUP(Formular!J56,'MA LB II NV'!$A$5:$E$40,5,FALSE),IF(Formular!$E$7='MA LB III NV'!$H$1,VLOOKUP(Formular!J56,'MA LB III NV'!$A$6:$E$52,5,FALSE)))),""))</f>
        <v/>
      </c>
      <c r="N56" s="40"/>
      <c r="O56" s="2"/>
    </row>
    <row r="57" spans="2:15" ht="16.5" thickBot="1" x14ac:dyDescent="0.3">
      <c r="B57" s="148"/>
      <c r="C57" s="149"/>
      <c r="D57" s="42"/>
      <c r="E57" s="9"/>
      <c r="F57" s="10"/>
      <c r="G57" s="39"/>
      <c r="H57" s="37"/>
      <c r="I57" s="14" t="str">
        <f>LEFT(IF(H57&gt;0,IF(Formular!$E$7='MA LB I NV'!$H$1,VLOOKUP(Formular!H57,'MA LB I NV'!$A$5:$F$43,3,FALSE),IF(Formular!$E$7='MA LB II NV'!$H$1,VLOOKUP(Formular!H57,'MA LB II NV'!$A$5:$F$40,3,FALSE),IF(Formular!$E$7='MA LB III NV'!$H$1,VLOOKUP(Formular!H57,'MA LB III NV'!$A$6:$F$52,3,FALSE)))),""),45)</f>
        <v/>
      </c>
      <c r="J57" s="12"/>
      <c r="K57" s="14" t="str">
        <f>IF(J57&gt;0,IF(Formular!$E$7='MA LB I NV'!$H$1,LEFT(TEXT(VLOOKUP(J57,'MA LB I NV'!$A$5:$E$43,2,FALSE),0)&amp;"/"&amp;TEXT(VLOOKUP(J57,'MA LB I NV'!$A$5:$E$43,3,FALSE),0),45),IF(Formular!$E$7='MA LB II NV'!$H$1,LEFT(TEXT(VLOOKUP(J57,'MA LB II NV'!$A$5:$E$40,2,FALSE),0)&amp;"/"&amp;TEXT(VLOOKUP(J57,'MA LB II NV'!$A$5:$E$40,3,FALSE),0),45),IF(Formular!$E$7='MA LB III NV'!$H$1,LEFT(TEXT(VLOOKUP(J57,'MA LB III NV'!$A$6:$E$52,2,FALSE),0)&amp;"/"&amp;TEXT(VLOOKUP(J57,'MA LB III NV'!$A$6:$E$52,3,FALSE),0),45)))),"")</f>
        <v/>
      </c>
      <c r="L57" s="42" t="s">
        <v>26</v>
      </c>
      <c r="M57" s="7" t="str">
        <f>IF(OR(J57="",L57="A",L57="B",L57="C",L57="D"),"",IF(J57&gt;0,IF(Formular!$E$7='MA LB I NV'!$H$1,VLOOKUP(Formular!J57,'MA LB I NV'!$A$5:$E$43,5,FALSE),IF(Formular!$E$7='MA LB II NV'!$H$1,VLOOKUP(Formular!J57,'MA LB II NV'!$A$5:$E$40,5,FALSE),IF(Formular!$E$7='MA LB III NV'!$H$1,VLOOKUP(Formular!J57,'MA LB III NV'!$A$6:$E$52,5,FALSE)))),""))</f>
        <v/>
      </c>
      <c r="N57" s="41"/>
      <c r="O57" s="13"/>
    </row>
    <row r="58" spans="2:15" ht="33.75" customHeight="1" x14ac:dyDescent="0.25">
      <c r="B58" s="208" t="s">
        <v>34</v>
      </c>
      <c r="C58" s="209"/>
      <c r="D58" s="209"/>
      <c r="E58" s="209"/>
      <c r="F58" s="209"/>
      <c r="G58" s="209"/>
      <c r="H58" s="209"/>
      <c r="I58" s="210"/>
      <c r="J58" s="187" t="s">
        <v>1</v>
      </c>
      <c r="K58" s="188"/>
      <c r="L58" s="188"/>
      <c r="M58" s="25">
        <f>SUMIF($L$11:$L$57,"Ja",$M$11:$M$57)</f>
        <v>0</v>
      </c>
      <c r="N58" s="189" t="s">
        <v>24</v>
      </c>
      <c r="O58" s="190"/>
    </row>
    <row r="59" spans="2:15" ht="30" customHeight="1" x14ac:dyDescent="0.25">
      <c r="B59" s="211"/>
      <c r="C59" s="212"/>
      <c r="D59" s="212"/>
      <c r="E59" s="212"/>
      <c r="F59" s="212"/>
      <c r="G59" s="212"/>
      <c r="H59" s="212"/>
      <c r="I59" s="213"/>
      <c r="J59" s="200" t="s">
        <v>31</v>
      </c>
      <c r="K59" s="201"/>
      <c r="L59" s="202" t="str">
        <f>IF(E7=STG!A1,"Bitte wählen Sie einen Studiengang aus!",IF(M58*O7/(VLOOKUP($E$7,STG!$A$3:$B$5,2,FALSE))&gt;=4.5,"Bewerbung/Einschreibung in das 6. Fachsemester möglich.",IF(M58*O7/(VLOOKUP($E$7,STG!$A$3:$B$5,2,FALSE))&gt;=3.5,"Bewerbung/Einschreibung in das 5. Fachsemester möglich.",IF(M58*O7/(VLOOKUP($E$7,STG!$A$3:$B$5,2,FALSE))&gt;=2.5,"Bewerbung/Einschreibung in das 4. Fachsemester möglich.",IF(M58*O7/(VLOOKUP($E$7,STG!$A$3:$B$5,2,FALSE))&gt;=1.5,"Bewerbung/Einschreibung in das 3. Fachsemester möglich.",IF(M58*O7/(VLOOKUP($E$7,STG!$A$3:$B$5,2,FALSE))&gt;=0.5,"Bewerbung/Einschreibung in das 2. Fachsemester möglich.",IF(M58*O7/(VLOOKUP($E$7,STG!$A$3:$B$5,2,FALSE))&gt;=0,"Bewerbung/Einschreibung in das 1. Fachsemester möglich.")))))))</f>
        <v>Bewerbung/Einschreibung in das 1. Fachsemester möglich.</v>
      </c>
      <c r="M59" s="203"/>
      <c r="N59" s="203"/>
      <c r="O59" s="204"/>
    </row>
    <row r="60" spans="2:15" ht="24.75" customHeight="1" thickBot="1" x14ac:dyDescent="0.3">
      <c r="B60" s="174" t="s">
        <v>35</v>
      </c>
      <c r="C60" s="175"/>
      <c r="D60" s="175"/>
      <c r="E60" s="175"/>
      <c r="F60" s="175"/>
      <c r="G60" s="175"/>
      <c r="H60" s="175"/>
      <c r="I60" s="176"/>
      <c r="J60" s="185" t="str">
        <f>IF(E7=STG!A1,"",+TEXT(M58,"0")&amp;" x "&amp;TEXT(O7,"0")&amp;" : "&amp;TEXT(VLOOKUP($E$7,STG!$A$3:$B$5,2,FALSE),"00")&amp;" = "&amp;TEXT(M58*O7/(VLOOKUP($E$7,STG!$A$3:$B$5,2,FALSE)),"0,00")&amp;" Semester")</f>
        <v>0 x 4 : 11 = 0,00 Semester</v>
      </c>
      <c r="K60" s="186"/>
      <c r="L60" s="205"/>
      <c r="M60" s="206"/>
      <c r="N60" s="206"/>
      <c r="O60" s="207"/>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73" t="s">
        <v>41</v>
      </c>
      <c r="G62" s="173"/>
      <c r="H62" s="173"/>
      <c r="I62" s="173"/>
      <c r="J62" s="173" t="s">
        <v>42</v>
      </c>
      <c r="K62" s="173"/>
      <c r="L62" s="173"/>
      <c r="M62" s="173"/>
      <c r="N62" s="173"/>
      <c r="O62" s="31"/>
    </row>
    <row r="63" spans="2:15" ht="15" customHeight="1" x14ac:dyDescent="0.25">
      <c r="B63" s="31"/>
      <c r="C63" s="31"/>
      <c r="D63" s="31"/>
      <c r="E63" s="31"/>
      <c r="F63" s="173" t="s">
        <v>43</v>
      </c>
      <c r="G63" s="173"/>
      <c r="H63" s="173"/>
      <c r="I63" s="173"/>
      <c r="J63" s="173" t="s">
        <v>44</v>
      </c>
      <c r="K63" s="173"/>
      <c r="L63" s="173"/>
      <c r="M63" s="173"/>
      <c r="N63" s="173"/>
      <c r="O63" s="31"/>
    </row>
    <row r="64" spans="2:15" ht="15" customHeight="1" x14ac:dyDescent="0.25">
      <c r="O64" s="31"/>
    </row>
    <row r="65" spans="2:15" ht="15" customHeight="1" x14ac:dyDescent="0.25">
      <c r="B65" s="173" t="s">
        <v>51</v>
      </c>
      <c r="C65" s="173"/>
      <c r="D65" s="173"/>
      <c r="F65" s="30"/>
      <c r="G65" s="30"/>
      <c r="H65" s="30"/>
      <c r="I65" s="30"/>
      <c r="J65" s="30"/>
      <c r="K65" s="30"/>
      <c r="L65" s="30"/>
      <c r="M65" s="30"/>
      <c r="N65" s="30"/>
      <c r="O65" s="31"/>
    </row>
    <row r="66" spans="2:15" ht="15" customHeight="1" x14ac:dyDescent="0.25">
      <c r="B66" t="s">
        <v>98</v>
      </c>
      <c r="C66" s="181" t="s">
        <v>99</v>
      </c>
      <c r="D66" s="181"/>
      <c r="E66" s="182" t="s">
        <v>100</v>
      </c>
      <c r="F66" s="182"/>
      <c r="G66" s="115" t="s">
        <v>101</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114" t="s">
        <v>2</v>
      </c>
      <c r="C69" s="114"/>
      <c r="D69" s="114"/>
      <c r="E69" s="114"/>
      <c r="F69" s="114"/>
      <c r="G69" s="114"/>
      <c r="H69" s="114"/>
      <c r="I69" s="114" t="s">
        <v>15</v>
      </c>
      <c r="J69" s="114"/>
      <c r="K69" s="114"/>
      <c r="L69" s="4"/>
      <c r="M69" s="4"/>
      <c r="N69" s="4"/>
    </row>
    <row r="70" spans="2:15" x14ac:dyDescent="0.25">
      <c r="B70" s="177" t="s">
        <v>3</v>
      </c>
      <c r="C70" s="177"/>
      <c r="D70" s="177"/>
      <c r="E70" s="177"/>
      <c r="F70" s="177"/>
      <c r="G70" s="177"/>
      <c r="H70" s="177"/>
      <c r="I70" s="177" t="s">
        <v>4</v>
      </c>
      <c r="J70" s="177"/>
      <c r="K70" s="177"/>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78" t="s">
        <v>20</v>
      </c>
      <c r="E74" s="179"/>
      <c r="F74" s="179"/>
      <c r="G74" s="179"/>
      <c r="H74" s="179"/>
      <c r="I74" s="179"/>
      <c r="J74" s="179"/>
      <c r="K74" s="179"/>
      <c r="L74" s="179"/>
      <c r="M74" s="179"/>
      <c r="N74" s="179"/>
      <c r="O74" s="180"/>
    </row>
    <row r="75" spans="2:15" x14ac:dyDescent="0.25">
      <c r="B75" s="29"/>
      <c r="C75" s="29"/>
      <c r="D75" s="145"/>
      <c r="E75" s="146"/>
      <c r="F75" s="146"/>
      <c r="G75" s="146"/>
      <c r="H75" s="146"/>
      <c r="I75" s="146"/>
      <c r="J75" s="146"/>
      <c r="K75" s="146"/>
      <c r="L75" s="146"/>
      <c r="M75" s="146"/>
      <c r="N75" s="146"/>
      <c r="O75" s="147"/>
    </row>
    <row r="76" spans="2:15" x14ac:dyDescent="0.25">
      <c r="B76" s="29"/>
      <c r="C76" s="29"/>
      <c r="D76" s="145"/>
      <c r="E76" s="146"/>
      <c r="F76" s="146"/>
      <c r="G76" s="146"/>
      <c r="H76" s="146"/>
      <c r="I76" s="146"/>
      <c r="J76" s="146"/>
      <c r="K76" s="146"/>
      <c r="L76" s="146"/>
      <c r="M76" s="146"/>
      <c r="N76" s="146"/>
      <c r="O76" s="147"/>
    </row>
    <row r="77" spans="2:15" x14ac:dyDescent="0.25">
      <c r="B77" s="29"/>
      <c r="C77" s="29"/>
      <c r="D77" s="145"/>
      <c r="E77" s="146"/>
      <c r="F77" s="146"/>
      <c r="G77" s="146"/>
      <c r="H77" s="146"/>
      <c r="I77" s="146"/>
      <c r="J77" s="146"/>
      <c r="K77" s="146"/>
      <c r="L77" s="146"/>
      <c r="M77" s="146"/>
      <c r="N77" s="146"/>
      <c r="O77" s="147"/>
    </row>
    <row r="78" spans="2:15" x14ac:dyDescent="0.25">
      <c r="B78" s="29"/>
      <c r="C78" s="29"/>
      <c r="D78" s="145"/>
      <c r="E78" s="146"/>
      <c r="F78" s="146"/>
      <c r="G78" s="146"/>
      <c r="H78" s="146"/>
      <c r="I78" s="146"/>
      <c r="J78" s="146"/>
      <c r="K78" s="146"/>
      <c r="L78" s="146"/>
      <c r="M78" s="146"/>
      <c r="N78" s="146"/>
      <c r="O78" s="147"/>
    </row>
    <row r="79" spans="2:15" x14ac:dyDescent="0.25">
      <c r="B79" s="29"/>
      <c r="C79" s="29"/>
      <c r="D79" s="145"/>
      <c r="E79" s="146"/>
      <c r="F79" s="146"/>
      <c r="G79" s="146"/>
      <c r="H79" s="146"/>
      <c r="I79" s="146"/>
      <c r="J79" s="146"/>
      <c r="K79" s="146"/>
      <c r="L79" s="146"/>
      <c r="M79" s="146"/>
      <c r="N79" s="146"/>
      <c r="O79" s="147"/>
    </row>
    <row r="80" spans="2:15" x14ac:dyDescent="0.25">
      <c r="B80" s="29"/>
      <c r="C80" s="29"/>
      <c r="D80" s="145"/>
      <c r="E80" s="146"/>
      <c r="F80" s="146"/>
      <c r="G80" s="146"/>
      <c r="H80" s="146"/>
      <c r="I80" s="146"/>
      <c r="J80" s="146"/>
      <c r="K80" s="146"/>
      <c r="L80" s="146"/>
      <c r="M80" s="146"/>
      <c r="N80" s="146"/>
      <c r="O80" s="147"/>
    </row>
    <row r="81" spans="2:15" x14ac:dyDescent="0.25">
      <c r="B81" s="29"/>
      <c r="C81" s="29"/>
      <c r="D81" s="145"/>
      <c r="E81" s="146"/>
      <c r="F81" s="146"/>
      <c r="G81" s="146"/>
      <c r="H81" s="146"/>
      <c r="I81" s="146"/>
      <c r="J81" s="146"/>
      <c r="K81" s="146"/>
      <c r="L81" s="146"/>
      <c r="M81" s="146"/>
      <c r="N81" s="146"/>
      <c r="O81" s="147"/>
    </row>
    <row r="82" spans="2:15" x14ac:dyDescent="0.25">
      <c r="B82" s="29"/>
      <c r="C82" s="29"/>
      <c r="D82" s="145"/>
      <c r="E82" s="146"/>
      <c r="F82" s="146"/>
      <c r="G82" s="146"/>
      <c r="H82" s="146"/>
      <c r="I82" s="146"/>
      <c r="J82" s="146"/>
      <c r="K82" s="146"/>
      <c r="L82" s="146"/>
      <c r="M82" s="146"/>
      <c r="N82" s="146"/>
      <c r="O82" s="147"/>
    </row>
    <row r="83" spans="2:15" x14ac:dyDescent="0.25">
      <c r="B83" s="29"/>
      <c r="C83" s="29"/>
      <c r="D83" s="145"/>
      <c r="E83" s="146"/>
      <c r="F83" s="146"/>
      <c r="G83" s="146"/>
      <c r="H83" s="146"/>
      <c r="I83" s="146"/>
      <c r="J83" s="146"/>
      <c r="K83" s="146"/>
      <c r="L83" s="146"/>
      <c r="M83" s="146"/>
      <c r="N83" s="146"/>
      <c r="O83" s="147"/>
    </row>
    <row r="84" spans="2:15" x14ac:dyDescent="0.25">
      <c r="B84" s="29"/>
      <c r="C84" s="29"/>
      <c r="D84" s="145"/>
      <c r="E84" s="146"/>
      <c r="F84" s="146"/>
      <c r="G84" s="146"/>
      <c r="H84" s="146"/>
      <c r="I84" s="146"/>
      <c r="J84" s="146"/>
      <c r="K84" s="146"/>
      <c r="L84" s="146"/>
      <c r="M84" s="146"/>
      <c r="N84" s="146"/>
      <c r="O84" s="147"/>
    </row>
    <row r="85" spans="2:15" x14ac:dyDescent="0.25">
      <c r="B85" s="29"/>
      <c r="C85" s="29"/>
      <c r="D85" s="145"/>
      <c r="E85" s="146"/>
      <c r="F85" s="146"/>
      <c r="G85" s="146"/>
      <c r="H85" s="146"/>
      <c r="I85" s="146"/>
      <c r="J85" s="146"/>
      <c r="K85" s="146"/>
      <c r="L85" s="146"/>
      <c r="M85" s="146"/>
      <c r="N85" s="146"/>
      <c r="O85" s="147"/>
    </row>
    <row r="86" spans="2:15" x14ac:dyDescent="0.25">
      <c r="B86" s="29"/>
      <c r="C86" s="29"/>
      <c r="D86" s="145"/>
      <c r="E86" s="146"/>
      <c r="F86" s="146"/>
      <c r="G86" s="146"/>
      <c r="H86" s="146"/>
      <c r="I86" s="146"/>
      <c r="J86" s="146"/>
      <c r="K86" s="146"/>
      <c r="L86" s="146"/>
      <c r="M86" s="146"/>
      <c r="N86" s="146"/>
      <c r="O86" s="147"/>
    </row>
    <row r="87" spans="2:15" x14ac:dyDescent="0.25">
      <c r="B87" s="29"/>
      <c r="C87" s="29"/>
      <c r="D87" s="145"/>
      <c r="E87" s="146"/>
      <c r="F87" s="146"/>
      <c r="G87" s="146"/>
      <c r="H87" s="146"/>
      <c r="I87" s="146"/>
      <c r="J87" s="146"/>
      <c r="K87" s="146"/>
      <c r="L87" s="146"/>
      <c r="M87" s="146"/>
      <c r="N87" s="146"/>
      <c r="O87" s="147"/>
    </row>
    <row r="88" spans="2:15" x14ac:dyDescent="0.25">
      <c r="B88" s="29"/>
      <c r="C88" s="29"/>
      <c r="D88" s="145"/>
      <c r="E88" s="146"/>
      <c r="F88" s="146"/>
      <c r="G88" s="146"/>
      <c r="H88" s="146"/>
      <c r="I88" s="146"/>
      <c r="J88" s="146"/>
      <c r="K88" s="146"/>
      <c r="L88" s="146"/>
      <c r="M88" s="146"/>
      <c r="N88" s="146"/>
      <c r="O88" s="147"/>
    </row>
    <row r="89" spans="2:15" x14ac:dyDescent="0.25">
      <c r="B89" s="29"/>
      <c r="C89" s="29"/>
      <c r="D89" s="145"/>
      <c r="E89" s="146"/>
      <c r="F89" s="146"/>
      <c r="G89" s="146"/>
      <c r="H89" s="146"/>
      <c r="I89" s="146"/>
      <c r="J89" s="146"/>
      <c r="K89" s="146"/>
      <c r="L89" s="146"/>
      <c r="M89" s="146"/>
      <c r="N89" s="146"/>
      <c r="O89" s="147"/>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214" t="s">
        <v>53</v>
      </c>
      <c r="C93" s="214"/>
      <c r="D93" s="214"/>
      <c r="E93" s="214"/>
      <c r="F93" s="214"/>
      <c r="G93" s="214"/>
      <c r="H93" s="214"/>
      <c r="I93" s="214"/>
      <c r="J93" s="214"/>
      <c r="K93" s="214"/>
      <c r="L93" s="214"/>
      <c r="M93" s="214"/>
      <c r="N93" s="214"/>
      <c r="O93" s="214"/>
    </row>
    <row r="94" spans="2:15" x14ac:dyDescent="0.25">
      <c r="B94" s="214"/>
      <c r="C94" s="214"/>
      <c r="D94" s="214"/>
      <c r="E94" s="214"/>
      <c r="F94" s="214"/>
      <c r="G94" s="214"/>
      <c r="H94" s="214"/>
      <c r="I94" s="214"/>
      <c r="J94" s="214"/>
      <c r="K94" s="214"/>
      <c r="L94" s="214"/>
      <c r="M94" s="214"/>
      <c r="N94" s="214"/>
      <c r="O94" s="214"/>
    </row>
    <row r="95" spans="2:15" x14ac:dyDescent="0.25">
      <c r="B95" s="20"/>
      <c r="C95" s="20"/>
      <c r="D95" s="43"/>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99" t="s">
        <v>45</v>
      </c>
      <c r="C97" s="199"/>
      <c r="D97" s="199"/>
      <c r="E97" s="199"/>
      <c r="F97" s="199"/>
      <c r="G97" s="199"/>
      <c r="H97" s="199"/>
      <c r="I97" s="199"/>
      <c r="J97" s="199"/>
      <c r="K97" s="199"/>
      <c r="L97" s="199"/>
      <c r="M97" s="199"/>
      <c r="N97" s="199"/>
      <c r="O97" s="199"/>
    </row>
    <row r="98" spans="2:15" x14ac:dyDescent="0.25">
      <c r="B98" s="199"/>
      <c r="C98" s="199"/>
      <c r="D98" s="199"/>
      <c r="E98" s="199"/>
      <c r="F98" s="199"/>
      <c r="G98" s="199"/>
      <c r="H98" s="199"/>
      <c r="I98" s="199"/>
      <c r="J98" s="199"/>
      <c r="K98" s="199"/>
      <c r="L98" s="199"/>
      <c r="M98" s="199"/>
      <c r="N98" s="199"/>
      <c r="O98" s="199"/>
    </row>
    <row r="99" spans="2:15" x14ac:dyDescent="0.25">
      <c r="B99" s="199"/>
      <c r="C99" s="199"/>
      <c r="D99" s="199"/>
      <c r="E99" s="199"/>
      <c r="F99" s="199"/>
      <c r="G99" s="199"/>
      <c r="H99" s="199"/>
      <c r="I99" s="199"/>
      <c r="J99" s="199"/>
      <c r="K99" s="199"/>
      <c r="L99" s="199"/>
      <c r="M99" s="199"/>
      <c r="N99" s="199"/>
      <c r="O99" s="199"/>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DDztdnbtLGfISB3/Kd0gt2KFnV7Fva1BoCcxQ8KU8TdFuVUrdlpzVLxFc6Ks3qM4KGoh7raiVzTAi+D3rRJaMQ==" saltValue="fJlOM8WSG000tKqHFZ/c1A==" spinCount="100000" sheet="1" objects="1" scenarios="1"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zoomScaleNormal="100" workbookViewId="0">
      <selection activeCell="E11" sqref="E11"/>
    </sheetView>
  </sheetViews>
  <sheetFormatPr baseColWidth="10" defaultColWidth="11" defaultRowHeight="15" x14ac:dyDescent="0.25"/>
  <cols>
    <col min="1" max="1" width="6.625" style="83" customWidth="1"/>
    <col min="2" max="2" width="13.625" style="84" customWidth="1"/>
    <col min="3" max="3" width="60.625" style="84" customWidth="1"/>
    <col min="4" max="4" width="13.625" style="66" customWidth="1"/>
    <col min="5" max="5" width="6.625" style="83" customWidth="1"/>
    <col min="6" max="6" width="10" style="85" customWidth="1"/>
    <col min="7" max="7" width="14.625" style="68" bestFit="1" customWidth="1"/>
    <col min="8" max="16384" width="11" style="68"/>
  </cols>
  <sheetData>
    <row r="1" spans="1:8" customFormat="1" ht="15" customHeight="1" x14ac:dyDescent="0.25">
      <c r="A1" s="215" t="s">
        <v>68</v>
      </c>
      <c r="B1" s="215"/>
      <c r="C1" s="215"/>
      <c r="D1" s="215"/>
      <c r="E1" s="215"/>
      <c r="F1" s="52"/>
      <c r="G1" s="66" t="s">
        <v>54</v>
      </c>
      <c r="H1" s="65" t="s">
        <v>67</v>
      </c>
    </row>
    <row r="2" spans="1:8" customFormat="1" ht="15" customHeight="1" x14ac:dyDescent="0.25">
      <c r="A2" s="215"/>
      <c r="B2" s="215"/>
      <c r="C2" s="215"/>
      <c r="D2" s="215"/>
      <c r="E2" s="215"/>
      <c r="F2" s="52"/>
      <c r="G2" s="66" t="s">
        <v>16</v>
      </c>
      <c r="H2" s="67">
        <v>4</v>
      </c>
    </row>
    <row r="3" spans="1:8" customFormat="1" ht="15" customHeight="1" x14ac:dyDescent="0.25">
      <c r="A3" s="216"/>
      <c r="B3" s="216"/>
      <c r="C3" s="216"/>
      <c r="D3" s="216"/>
      <c r="E3" s="216"/>
      <c r="F3" s="53"/>
      <c r="G3" s="68"/>
      <c r="H3" s="68"/>
    </row>
    <row r="4" spans="1:8" s="66" customFormat="1" x14ac:dyDescent="0.25">
      <c r="A4" s="69" t="s">
        <v>0</v>
      </c>
      <c r="B4" s="70" t="s">
        <v>55</v>
      </c>
      <c r="C4" s="70" t="s">
        <v>56</v>
      </c>
      <c r="D4" s="69" t="s">
        <v>57</v>
      </c>
      <c r="E4" s="69" t="s">
        <v>58</v>
      </c>
      <c r="F4" s="71"/>
    </row>
    <row r="5" spans="1:8" s="66" customFormat="1" x14ac:dyDescent="0.25">
      <c r="A5" s="69"/>
      <c r="B5" s="217" t="s">
        <v>69</v>
      </c>
      <c r="C5" s="218"/>
      <c r="D5" s="218"/>
      <c r="E5" s="219"/>
      <c r="F5" s="71"/>
    </row>
    <row r="6" spans="1:8" s="73" customFormat="1" x14ac:dyDescent="0.25">
      <c r="A6" s="118">
        <v>1</v>
      </c>
      <c r="B6" s="119" t="s">
        <v>102</v>
      </c>
      <c r="C6" s="126" t="s">
        <v>70</v>
      </c>
      <c r="D6" s="127" t="s">
        <v>56</v>
      </c>
      <c r="E6" s="128">
        <v>5</v>
      </c>
    </row>
    <row r="7" spans="1:8" s="73" customFormat="1" x14ac:dyDescent="0.25">
      <c r="A7" s="118">
        <v>2</v>
      </c>
      <c r="B7" s="119" t="s">
        <v>105</v>
      </c>
      <c r="C7" s="126" t="s">
        <v>71</v>
      </c>
      <c r="D7" s="127" t="s">
        <v>56</v>
      </c>
      <c r="E7" s="128">
        <v>2</v>
      </c>
    </row>
    <row r="8" spans="1:8" s="73" customFormat="1" x14ac:dyDescent="0.25">
      <c r="A8" s="118">
        <v>3</v>
      </c>
      <c r="B8" s="119" t="s">
        <v>103</v>
      </c>
      <c r="C8" s="126" t="s">
        <v>72</v>
      </c>
      <c r="D8" s="127" t="s">
        <v>56</v>
      </c>
      <c r="E8" s="128">
        <v>6</v>
      </c>
    </row>
    <row r="9" spans="1:8" s="73" customFormat="1" x14ac:dyDescent="0.25">
      <c r="A9" s="118">
        <v>4</v>
      </c>
      <c r="B9" s="119" t="s">
        <v>104</v>
      </c>
      <c r="C9" s="126" t="s">
        <v>84</v>
      </c>
      <c r="D9" s="127" t="s">
        <v>56</v>
      </c>
      <c r="E9" s="128">
        <v>2</v>
      </c>
    </row>
    <row r="10" spans="1:8" s="73" customFormat="1" ht="33.75" x14ac:dyDescent="0.25">
      <c r="A10" s="72">
        <v>5</v>
      </c>
      <c r="B10" s="112" t="s">
        <v>60</v>
      </c>
      <c r="C10" s="109" t="s">
        <v>73</v>
      </c>
      <c r="D10" s="110" t="s">
        <v>56</v>
      </c>
      <c r="E10" s="111">
        <v>20</v>
      </c>
    </row>
    <row r="11" spans="1:8" s="79" customFormat="1" x14ac:dyDescent="0.25">
      <c r="A11" s="74">
        <v>101</v>
      </c>
      <c r="B11" s="75" t="s">
        <v>74</v>
      </c>
      <c r="C11" s="76" t="s">
        <v>75</v>
      </c>
      <c r="D11" s="77" t="s">
        <v>26</v>
      </c>
      <c r="E11" s="78"/>
    </row>
    <row r="12" spans="1:8" s="79" customFormat="1" x14ac:dyDescent="0.25">
      <c r="A12" s="74">
        <v>102</v>
      </c>
      <c r="B12" s="75" t="s">
        <v>74</v>
      </c>
      <c r="C12" s="76" t="s">
        <v>75</v>
      </c>
      <c r="D12" s="77" t="s">
        <v>26</v>
      </c>
      <c r="E12" s="78"/>
    </row>
    <row r="13" spans="1:8" s="79" customFormat="1" x14ac:dyDescent="0.25">
      <c r="A13" s="74">
        <v>103</v>
      </c>
      <c r="B13" s="75" t="s">
        <v>74</v>
      </c>
      <c r="C13" s="76" t="s">
        <v>75</v>
      </c>
      <c r="D13" s="77" t="s">
        <v>26</v>
      </c>
      <c r="E13" s="78"/>
    </row>
    <row r="14" spans="1:8" s="73" customFormat="1" x14ac:dyDescent="0.25">
      <c r="A14" s="80"/>
      <c r="B14" s="81"/>
      <c r="C14" s="81"/>
      <c r="D14" s="81"/>
      <c r="E14" s="81"/>
      <c r="F14" s="81"/>
    </row>
    <row r="15" spans="1:8" s="73" customFormat="1" x14ac:dyDescent="0.25">
      <c r="A15" s="80"/>
      <c r="B15" s="82"/>
      <c r="C15" s="82"/>
      <c r="D15" s="82"/>
      <c r="E15" s="80"/>
      <c r="F15" s="81"/>
    </row>
    <row r="16" spans="1:8" s="73" customFormat="1" x14ac:dyDescent="0.25">
      <c r="A16" s="80"/>
      <c r="B16" s="82"/>
      <c r="C16" s="82"/>
      <c r="D16" s="82"/>
      <c r="E16" s="80"/>
      <c r="F16" s="81"/>
    </row>
    <row r="17" spans="1:6" s="73" customFormat="1" x14ac:dyDescent="0.25">
      <c r="A17" s="80"/>
      <c r="B17" s="81"/>
      <c r="C17" s="81"/>
      <c r="D17" s="81"/>
      <c r="E17" s="81"/>
      <c r="F17" s="81"/>
    </row>
    <row r="18" spans="1:6" s="73" customFormat="1" x14ac:dyDescent="0.25">
      <c r="A18" s="80"/>
      <c r="B18" s="82"/>
      <c r="C18" s="82"/>
      <c r="D18" s="82"/>
      <c r="E18" s="80"/>
      <c r="F18" s="81"/>
    </row>
    <row r="19" spans="1:6" s="57" customFormat="1" x14ac:dyDescent="0.25">
      <c r="A19" s="54"/>
      <c r="B19" s="54"/>
      <c r="C19" s="54"/>
      <c r="D19" s="54"/>
      <c r="E19" s="54"/>
      <c r="F19" s="54"/>
    </row>
    <row r="20" spans="1:6" s="57" customFormat="1" x14ac:dyDescent="0.25">
      <c r="F20" s="54"/>
    </row>
    <row r="21" spans="1:6" s="57" customFormat="1" x14ac:dyDescent="0.25">
      <c r="F21" s="54"/>
    </row>
    <row r="22" spans="1:6" s="57" customFormat="1" x14ac:dyDescent="0.25">
      <c r="F22" s="54"/>
    </row>
    <row r="23" spans="1:6" s="57" customFormat="1" x14ac:dyDescent="0.25">
      <c r="F23" s="54"/>
    </row>
    <row r="24" spans="1:6" s="57" customFormat="1" x14ac:dyDescent="0.25">
      <c r="F24" s="54"/>
    </row>
    <row r="25" spans="1:6" s="57" customFormat="1" x14ac:dyDescent="0.25">
      <c r="F25" s="54"/>
    </row>
    <row r="26" spans="1:6" s="57" customFormat="1" x14ac:dyDescent="0.25">
      <c r="F26" s="54"/>
    </row>
    <row r="27" spans="1:6" s="47" customFormat="1" x14ac:dyDescent="0.25">
      <c r="F27" s="46"/>
    </row>
  </sheetData>
  <sheetProtection algorithmName="SHA-512" hashValue="BlCDavVGSUvpFIEesPhpmH17sSWCTfthqR9fGZAxuzc7hKTE/CNFupF1orkoFzpECIAZVry6oEU49SKM5oPP6g==" saltValue="hh4zfomYEjuPhh9deHl1xQ==" spinCount="100000" sheet="1" objects="1" scenarios="1" selectLockedCells="1"/>
  <protectedRanges>
    <protectedRange sqref="A4:F4 A5 F5" name="Anlage_2_5"/>
    <protectedRange sqref="A11:A13" name="Anlage_1_1_1_3"/>
    <protectedRange sqref="G2:H2 A1:F3 G1" name="Anlage_2_6"/>
    <protectedRange sqref="H1" name="Anlage_2_1_3"/>
    <protectedRange sqref="B5:E5" name="Anlage_2_5_1"/>
  </protectedRanges>
  <sortState xmlns:xlrd2="http://schemas.microsoft.com/office/spreadsheetml/2017/richdata2" ref="A5:E20">
    <sortCondition sortBy="cellColor" ref="C5:C20" dxfId="2"/>
    <sortCondition sortBy="cellColor" ref="C5:C20" dxfId="1"/>
    <sortCondition sortBy="cellColor" ref="C5:C20" dxfId="0"/>
    <sortCondition ref="C5:C20"/>
  </sortState>
  <mergeCells count="2">
    <mergeCell ref="A1:E3"/>
    <mergeCell ref="B5:E5"/>
  </mergeCells>
  <dataValidations count="2">
    <dataValidation type="list" showInputMessage="1" showErrorMessage="1" sqref="D11:D15" xr:uid="{00000000-0002-0000-0100-000000000000}">
      <formula1>"',Prüfung,Teilprüfung,Test"</formula1>
    </dataValidation>
    <dataValidation type="whole" errorStyle="information" allowBlank="1" showInputMessage="1" showErrorMessage="1" sqref="E11:E15" xr:uid="{00000000-0002-0000-0100-000001000000}">
      <formula1>0</formula1>
      <formula2>100</formula2>
    </dataValidation>
  </dataValidation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
  <sheetViews>
    <sheetView tabSelected="1" zoomScaleNormal="100" workbookViewId="0">
      <selection activeCell="C31" sqref="C31"/>
    </sheetView>
  </sheetViews>
  <sheetFormatPr baseColWidth="10" defaultRowHeight="15.75" x14ac:dyDescent="0.25"/>
  <cols>
    <col min="1" max="1" width="6.625" style="45" customWidth="1"/>
    <col min="2" max="2" width="13.625" style="44" customWidth="1"/>
    <col min="3" max="3" width="60.625" style="44" customWidth="1"/>
    <col min="4" max="4" width="13.625" style="30" customWidth="1"/>
    <col min="5" max="5" width="6.625" style="45" customWidth="1"/>
    <col min="6" max="6" width="10" style="48" customWidth="1"/>
    <col min="7" max="7" width="14.625" bestFit="1" customWidth="1"/>
  </cols>
  <sheetData>
    <row r="1" spans="1:8" ht="15" customHeight="1" x14ac:dyDescent="0.25">
      <c r="A1" s="215" t="s">
        <v>76</v>
      </c>
      <c r="B1" s="215"/>
      <c r="C1" s="215"/>
      <c r="D1" s="215"/>
      <c r="E1" s="215"/>
      <c r="F1" s="52"/>
      <c r="G1" s="86" t="s">
        <v>54</v>
      </c>
      <c r="H1" s="58" t="s">
        <v>66</v>
      </c>
    </row>
    <row r="2" spans="1:8" ht="15" customHeight="1" x14ac:dyDescent="0.25">
      <c r="A2" s="215"/>
      <c r="B2" s="215"/>
      <c r="C2" s="215"/>
      <c r="D2" s="215"/>
      <c r="E2" s="215"/>
      <c r="F2" s="52"/>
      <c r="G2" s="86" t="s">
        <v>16</v>
      </c>
      <c r="H2" s="88">
        <v>4</v>
      </c>
    </row>
    <row r="3" spans="1:8" ht="15" customHeight="1" x14ac:dyDescent="0.25">
      <c r="A3" s="216"/>
      <c r="B3" s="216"/>
      <c r="C3" s="216"/>
      <c r="D3" s="216"/>
      <c r="E3" s="216"/>
      <c r="F3" s="53"/>
      <c r="G3" s="89"/>
      <c r="H3" s="89"/>
    </row>
    <row r="4" spans="1:8" s="30" customFormat="1" x14ac:dyDescent="0.25">
      <c r="A4" s="90" t="s">
        <v>0</v>
      </c>
      <c r="B4" s="91" t="s">
        <v>55</v>
      </c>
      <c r="C4" s="91" t="s">
        <v>56</v>
      </c>
      <c r="D4" s="90" t="s">
        <v>57</v>
      </c>
      <c r="E4" s="90" t="s">
        <v>58</v>
      </c>
      <c r="F4" s="92"/>
      <c r="G4" s="86"/>
      <c r="H4" s="86"/>
    </row>
    <row r="5" spans="1:8" s="23" customFormat="1" x14ac:dyDescent="0.25">
      <c r="A5" s="90"/>
      <c r="B5" s="217" t="s">
        <v>69</v>
      </c>
      <c r="C5" s="218"/>
      <c r="D5" s="218"/>
      <c r="E5" s="219"/>
      <c r="F5" s="92"/>
      <c r="G5" s="86"/>
      <c r="H5" s="86"/>
    </row>
    <row r="6" spans="1:8" s="55" customFormat="1" x14ac:dyDescent="0.25">
      <c r="A6" s="129"/>
      <c r="B6" s="220" t="s">
        <v>77</v>
      </c>
      <c r="C6" s="220"/>
      <c r="D6" s="220"/>
      <c r="E6" s="220"/>
      <c r="F6" s="92"/>
      <c r="G6" s="86"/>
      <c r="H6" s="86"/>
    </row>
    <row r="7" spans="1:8" s="23" customFormat="1" x14ac:dyDescent="0.25">
      <c r="A7" s="124">
        <v>1</v>
      </c>
      <c r="B7" s="227" t="s">
        <v>131</v>
      </c>
      <c r="C7" s="122" t="s">
        <v>78</v>
      </c>
      <c r="D7" s="123" t="s">
        <v>56</v>
      </c>
      <c r="E7" s="124">
        <v>5</v>
      </c>
      <c r="F7" s="94"/>
      <c r="G7" s="95"/>
      <c r="H7" s="55"/>
    </row>
    <row r="8" spans="1:8" s="23" customFormat="1" x14ac:dyDescent="0.25">
      <c r="A8" s="124">
        <v>2</v>
      </c>
      <c r="B8" s="125" t="s">
        <v>106</v>
      </c>
      <c r="C8" s="122" t="s">
        <v>79</v>
      </c>
      <c r="D8" s="123" t="s">
        <v>56</v>
      </c>
      <c r="E8" s="124">
        <v>5</v>
      </c>
      <c r="F8" s="96"/>
      <c r="G8" s="97"/>
    </row>
    <row r="9" spans="1:8" s="23" customFormat="1" x14ac:dyDescent="0.25">
      <c r="A9" s="124">
        <v>3</v>
      </c>
      <c r="B9" s="125" t="s">
        <v>107</v>
      </c>
      <c r="C9" s="122" t="s">
        <v>80</v>
      </c>
      <c r="D9" s="123" t="s">
        <v>56</v>
      </c>
      <c r="E9" s="124">
        <v>5</v>
      </c>
      <c r="F9" s="96"/>
      <c r="G9" s="97"/>
    </row>
    <row r="10" spans="1:8" s="23" customFormat="1" x14ac:dyDescent="0.25">
      <c r="A10" s="124">
        <v>4</v>
      </c>
      <c r="B10" s="227" t="s">
        <v>132</v>
      </c>
      <c r="C10" s="228" t="s">
        <v>81</v>
      </c>
      <c r="D10" s="123" t="s">
        <v>56</v>
      </c>
      <c r="E10" s="124">
        <v>5</v>
      </c>
      <c r="F10" s="98"/>
      <c r="G10" s="89"/>
      <c r="H10"/>
    </row>
    <row r="11" spans="1:8" s="23" customFormat="1" x14ac:dyDescent="0.25">
      <c r="A11" s="124">
        <v>5</v>
      </c>
      <c r="B11" s="227" t="s">
        <v>133</v>
      </c>
      <c r="C11" s="228" t="s">
        <v>82</v>
      </c>
      <c r="D11" s="123" t="s">
        <v>56</v>
      </c>
      <c r="E11" s="124">
        <v>5</v>
      </c>
      <c r="F11" s="96"/>
      <c r="G11" s="97"/>
    </row>
    <row r="12" spans="1:8" s="23" customFormat="1" x14ac:dyDescent="0.25">
      <c r="A12" s="124">
        <v>6</v>
      </c>
      <c r="B12" s="227" t="s">
        <v>134</v>
      </c>
      <c r="C12" s="228" t="s">
        <v>135</v>
      </c>
      <c r="D12" s="123" t="s">
        <v>56</v>
      </c>
      <c r="E12" s="124">
        <v>5</v>
      </c>
      <c r="F12" s="96"/>
      <c r="G12" s="97"/>
    </row>
    <row r="13" spans="1:8" s="23" customFormat="1" x14ac:dyDescent="0.25">
      <c r="A13" s="124">
        <v>7</v>
      </c>
      <c r="B13" s="227" t="s">
        <v>136</v>
      </c>
      <c r="C13" s="228" t="s">
        <v>137</v>
      </c>
      <c r="D13" s="123" t="s">
        <v>56</v>
      </c>
      <c r="E13" s="124">
        <v>5</v>
      </c>
      <c r="F13" s="96"/>
      <c r="G13" s="97"/>
    </row>
    <row r="14" spans="1:8" s="23" customFormat="1" x14ac:dyDescent="0.25">
      <c r="A14" s="124">
        <v>8</v>
      </c>
      <c r="B14" s="227" t="s">
        <v>138</v>
      </c>
      <c r="C14" s="228" t="s">
        <v>139</v>
      </c>
      <c r="D14" s="123" t="s">
        <v>56</v>
      </c>
      <c r="E14" s="124">
        <v>5</v>
      </c>
      <c r="F14" s="96"/>
      <c r="G14" s="97"/>
    </row>
    <row r="15" spans="1:8" s="23" customFormat="1" x14ac:dyDescent="0.25">
      <c r="A15" s="124">
        <v>9</v>
      </c>
      <c r="B15" s="227" t="s">
        <v>141</v>
      </c>
      <c r="C15" s="228" t="s">
        <v>140</v>
      </c>
      <c r="D15" s="123" t="s">
        <v>56</v>
      </c>
      <c r="E15" s="124">
        <v>5</v>
      </c>
      <c r="F15" s="96"/>
      <c r="G15" s="97"/>
    </row>
    <row r="16" spans="1:8" s="23" customFormat="1" x14ac:dyDescent="0.25">
      <c r="A16" s="124">
        <v>10</v>
      </c>
      <c r="B16" s="227" t="s">
        <v>142</v>
      </c>
      <c r="C16" s="228" t="s">
        <v>143</v>
      </c>
      <c r="D16" s="123" t="s">
        <v>56</v>
      </c>
      <c r="E16" s="124">
        <v>5</v>
      </c>
      <c r="F16" s="96"/>
      <c r="G16" s="97"/>
    </row>
    <row r="17" spans="1:8" s="23" customFormat="1" x14ac:dyDescent="0.25">
      <c r="A17" s="124">
        <v>11</v>
      </c>
      <c r="B17" s="227" t="s">
        <v>145</v>
      </c>
      <c r="C17" s="228" t="s">
        <v>144</v>
      </c>
      <c r="D17" s="123" t="s">
        <v>56</v>
      </c>
      <c r="E17" s="124">
        <v>5</v>
      </c>
      <c r="F17" s="96"/>
      <c r="G17" s="97"/>
    </row>
    <row r="18" spans="1:8" s="23" customFormat="1" x14ac:dyDescent="0.25">
      <c r="A18" s="124">
        <v>12</v>
      </c>
      <c r="B18" s="227" t="s">
        <v>146</v>
      </c>
      <c r="C18" s="228" t="s">
        <v>147</v>
      </c>
      <c r="D18" s="123" t="s">
        <v>56</v>
      </c>
      <c r="E18" s="124">
        <v>5</v>
      </c>
      <c r="F18" s="96"/>
      <c r="G18" s="97"/>
    </row>
    <row r="19" spans="1:8" s="23" customFormat="1" x14ac:dyDescent="0.25">
      <c r="A19" s="124">
        <v>13</v>
      </c>
      <c r="B19" s="227" t="s">
        <v>148</v>
      </c>
      <c r="C19" s="228" t="s">
        <v>149</v>
      </c>
      <c r="D19" s="123" t="s">
        <v>56</v>
      </c>
      <c r="E19" s="124">
        <v>5</v>
      </c>
      <c r="F19" s="96"/>
      <c r="G19" s="97"/>
    </row>
    <row r="20" spans="1:8" s="23" customFormat="1" x14ac:dyDescent="0.25">
      <c r="A20" s="124">
        <v>14</v>
      </c>
      <c r="B20" s="227" t="s">
        <v>151</v>
      </c>
      <c r="C20" s="228" t="s">
        <v>150</v>
      </c>
      <c r="D20" s="123" t="s">
        <v>56</v>
      </c>
      <c r="E20" s="124">
        <v>5</v>
      </c>
      <c r="F20" s="96"/>
      <c r="G20" s="97"/>
    </row>
    <row r="21" spans="1:8" s="23" customFormat="1" x14ac:dyDescent="0.25">
      <c r="A21" s="124">
        <v>15</v>
      </c>
      <c r="B21" s="227" t="s">
        <v>152</v>
      </c>
      <c r="C21" s="228" t="s">
        <v>153</v>
      </c>
      <c r="D21" s="123" t="s">
        <v>56</v>
      </c>
      <c r="E21" s="124">
        <v>5</v>
      </c>
      <c r="F21" s="96"/>
      <c r="G21" s="97"/>
    </row>
    <row r="22" spans="1:8" s="23" customFormat="1" x14ac:dyDescent="0.25">
      <c r="A22" s="124">
        <v>16</v>
      </c>
      <c r="B22" s="227" t="s">
        <v>154</v>
      </c>
      <c r="C22" s="228" t="s">
        <v>63</v>
      </c>
      <c r="D22" s="123" t="s">
        <v>56</v>
      </c>
      <c r="E22" s="124">
        <v>5</v>
      </c>
      <c r="F22" s="96"/>
      <c r="G22" s="97"/>
    </row>
    <row r="23" spans="1:8" s="23" customFormat="1" x14ac:dyDescent="0.25">
      <c r="A23" s="124">
        <v>17</v>
      </c>
      <c r="B23" s="227" t="s">
        <v>155</v>
      </c>
      <c r="C23" s="228" t="s">
        <v>156</v>
      </c>
      <c r="D23" s="123" t="s">
        <v>56</v>
      </c>
      <c r="E23" s="124">
        <v>5</v>
      </c>
      <c r="F23" s="96"/>
      <c r="G23" s="97"/>
    </row>
    <row r="24" spans="1:8" s="23" customFormat="1" x14ac:dyDescent="0.25">
      <c r="A24" s="124">
        <v>18</v>
      </c>
      <c r="B24" s="227" t="s">
        <v>159</v>
      </c>
      <c r="C24" s="228" t="s">
        <v>160</v>
      </c>
      <c r="D24" s="123" t="s">
        <v>56</v>
      </c>
      <c r="E24" s="124">
        <v>5</v>
      </c>
      <c r="F24" s="96"/>
      <c r="G24" s="97"/>
    </row>
    <row r="25" spans="1:8" s="23" customFormat="1" x14ac:dyDescent="0.25">
      <c r="A25" s="124">
        <v>19</v>
      </c>
      <c r="B25" s="227" t="s">
        <v>157</v>
      </c>
      <c r="C25" s="228" t="s">
        <v>158</v>
      </c>
      <c r="D25" s="123" t="s">
        <v>56</v>
      </c>
      <c r="E25" s="124">
        <v>5</v>
      </c>
      <c r="F25" s="96"/>
      <c r="G25" s="97"/>
    </row>
    <row r="26" spans="1:8" s="23" customFormat="1" x14ac:dyDescent="0.25">
      <c r="A26" s="118">
        <v>20</v>
      </c>
      <c r="B26" s="119" t="s">
        <v>108</v>
      </c>
      <c r="C26" s="120" t="s">
        <v>83</v>
      </c>
      <c r="D26" s="121" t="s">
        <v>56</v>
      </c>
      <c r="E26" s="118">
        <v>6</v>
      </c>
      <c r="F26" s="96"/>
      <c r="G26" s="97"/>
    </row>
    <row r="27" spans="1:8" s="23" customFormat="1" x14ac:dyDescent="0.25">
      <c r="A27" s="118">
        <v>21</v>
      </c>
      <c r="B27" s="225" t="s">
        <v>127</v>
      </c>
      <c r="C27" s="226" t="s">
        <v>129</v>
      </c>
      <c r="D27" s="121" t="s">
        <v>56</v>
      </c>
      <c r="E27" s="118">
        <v>2</v>
      </c>
      <c r="F27" s="49"/>
      <c r="G27" s="97"/>
      <c r="H27" s="96"/>
    </row>
    <row r="28" spans="1:8" s="23" customFormat="1" x14ac:dyDescent="0.25">
      <c r="A28" s="118">
        <v>22</v>
      </c>
      <c r="B28" s="225" t="s">
        <v>128</v>
      </c>
      <c r="C28" s="226" t="s">
        <v>130</v>
      </c>
      <c r="D28" s="121" t="s">
        <v>56</v>
      </c>
      <c r="E28" s="118">
        <v>2</v>
      </c>
      <c r="F28" s="49"/>
      <c r="G28" s="97"/>
      <c r="H28" s="96"/>
    </row>
    <row r="29" spans="1:8" s="50" customFormat="1" x14ac:dyDescent="0.25">
      <c r="A29" s="118">
        <v>23</v>
      </c>
      <c r="B29" s="119" t="s">
        <v>109</v>
      </c>
      <c r="C29" s="126" t="s">
        <v>84</v>
      </c>
      <c r="D29" s="127" t="s">
        <v>56</v>
      </c>
      <c r="E29" s="128">
        <v>2</v>
      </c>
      <c r="F29" s="96"/>
      <c r="G29" s="97"/>
      <c r="H29" s="23"/>
    </row>
    <row r="30" spans="1:8" s="50" customFormat="1" ht="33.75" x14ac:dyDescent="0.25">
      <c r="A30" s="93">
        <v>24</v>
      </c>
      <c r="B30" s="60" t="s">
        <v>61</v>
      </c>
      <c r="C30" s="99" t="s">
        <v>62</v>
      </c>
      <c r="D30" s="100" t="s">
        <v>56</v>
      </c>
      <c r="E30" s="93">
        <v>20</v>
      </c>
      <c r="F30" s="96"/>
      <c r="G30" s="97"/>
      <c r="H30" s="23"/>
    </row>
    <row r="31" spans="1:8" s="79" customFormat="1" ht="15" x14ac:dyDescent="0.25">
      <c r="A31" s="74">
        <v>101</v>
      </c>
      <c r="B31" s="75" t="s">
        <v>74</v>
      </c>
      <c r="C31" s="76" t="s">
        <v>75</v>
      </c>
      <c r="D31" s="77" t="s">
        <v>26</v>
      </c>
      <c r="E31" s="78"/>
    </row>
    <row r="32" spans="1:8" s="79" customFormat="1" ht="15" x14ac:dyDescent="0.25">
      <c r="A32" s="74">
        <v>102</v>
      </c>
      <c r="B32" s="75" t="s">
        <v>74</v>
      </c>
      <c r="C32" s="76" t="s">
        <v>75</v>
      </c>
      <c r="D32" s="77" t="s">
        <v>26</v>
      </c>
      <c r="E32" s="78"/>
    </row>
    <row r="33" spans="1:7" s="79" customFormat="1" ht="15" x14ac:dyDescent="0.25">
      <c r="A33" s="74">
        <v>103</v>
      </c>
      <c r="B33" s="75" t="s">
        <v>74</v>
      </c>
      <c r="C33" s="76" t="s">
        <v>75</v>
      </c>
      <c r="D33" s="77" t="s">
        <v>26</v>
      </c>
      <c r="E33" s="78"/>
    </row>
    <row r="34" spans="1:7" x14ac:dyDescent="0.25">
      <c r="A34" s="62"/>
      <c r="B34" s="63"/>
      <c r="C34" s="63"/>
      <c r="D34" s="64"/>
      <c r="E34" s="62"/>
      <c r="F34" s="59"/>
      <c r="G34" s="61"/>
    </row>
    <row r="35" spans="1:7" x14ac:dyDescent="0.25">
      <c r="A35" s="62"/>
      <c r="B35" s="63"/>
      <c r="C35" s="63"/>
      <c r="D35" s="64"/>
      <c r="E35" s="62"/>
      <c r="F35" s="59"/>
      <c r="G35" s="61"/>
    </row>
    <row r="36" spans="1:7" x14ac:dyDescent="0.25">
      <c r="A36" s="62"/>
      <c r="B36" s="63"/>
      <c r="C36" s="63"/>
      <c r="D36" s="64"/>
      <c r="E36" s="62"/>
      <c r="F36" s="59"/>
      <c r="G36" s="61"/>
    </row>
    <row r="37" spans="1:7" x14ac:dyDescent="0.25">
      <c r="A37" s="62"/>
      <c r="B37" s="63"/>
      <c r="C37" s="63"/>
      <c r="D37" s="64"/>
      <c r="E37" s="62"/>
      <c r="F37" s="59"/>
      <c r="G37" s="61"/>
    </row>
    <row r="38" spans="1:7" x14ac:dyDescent="0.25">
      <c r="A38" s="62"/>
      <c r="B38" s="63"/>
      <c r="C38" s="63"/>
      <c r="D38" s="64"/>
      <c r="E38" s="62"/>
      <c r="F38" s="59"/>
      <c r="G38" s="61"/>
    </row>
    <row r="39" spans="1:7" x14ac:dyDescent="0.25">
      <c r="A39" s="62"/>
      <c r="B39" s="63"/>
      <c r="C39" s="63"/>
      <c r="D39" s="64"/>
      <c r="E39" s="62"/>
      <c r="F39" s="59"/>
      <c r="G39" s="61"/>
    </row>
    <row r="40" spans="1:7" x14ac:dyDescent="0.25">
      <c r="A40" s="62"/>
      <c r="B40" s="63"/>
      <c r="C40" s="63"/>
      <c r="D40" s="64"/>
      <c r="E40" s="62"/>
      <c r="F40" s="59"/>
      <c r="G40" s="61"/>
    </row>
    <row r="41" spans="1:7" x14ac:dyDescent="0.25">
      <c r="A41" s="62"/>
      <c r="B41" s="63"/>
      <c r="C41" s="63"/>
      <c r="D41" s="64"/>
      <c r="E41" s="62"/>
      <c r="F41" s="59"/>
      <c r="G41" s="61"/>
    </row>
    <row r="42" spans="1:7" x14ac:dyDescent="0.25">
      <c r="A42" s="62"/>
      <c r="B42" s="63"/>
      <c r="C42" s="63"/>
      <c r="D42" s="64"/>
      <c r="E42" s="62"/>
      <c r="F42" s="59"/>
      <c r="G42" s="61"/>
    </row>
    <row r="43" spans="1:7" x14ac:dyDescent="0.25">
      <c r="A43" s="62"/>
      <c r="B43" s="63"/>
      <c r="C43" s="63"/>
      <c r="D43" s="64"/>
      <c r="E43" s="62"/>
      <c r="F43" s="59"/>
      <c r="G43" s="61"/>
    </row>
    <row r="44" spans="1:7" x14ac:dyDescent="0.25">
      <c r="A44" s="62"/>
      <c r="B44" s="63"/>
      <c r="C44" s="63"/>
      <c r="D44" s="64"/>
      <c r="E44" s="62"/>
      <c r="F44" s="59"/>
      <c r="G44" s="61"/>
    </row>
    <row r="45" spans="1:7" x14ac:dyDescent="0.25">
      <c r="A45" s="62"/>
      <c r="B45" s="63"/>
      <c r="C45" s="63"/>
      <c r="D45" s="64"/>
      <c r="E45" s="62"/>
      <c r="F45" s="59"/>
      <c r="G45" s="61"/>
    </row>
    <row r="46" spans="1:7" x14ac:dyDescent="0.25">
      <c r="A46" s="62"/>
      <c r="B46" s="63"/>
      <c r="C46" s="63"/>
      <c r="D46" s="64"/>
      <c r="E46" s="62"/>
      <c r="F46" s="59"/>
      <c r="G46" s="61"/>
    </row>
    <row r="47" spans="1:7" x14ac:dyDescent="0.25">
      <c r="A47" s="62"/>
      <c r="B47" s="63"/>
      <c r="C47" s="63"/>
      <c r="D47" s="64"/>
      <c r="E47" s="62"/>
      <c r="F47" s="59"/>
      <c r="G47" s="61"/>
    </row>
    <row r="48" spans="1:7" x14ac:dyDescent="0.25">
      <c r="A48" s="62"/>
      <c r="B48" s="63"/>
      <c r="C48" s="63"/>
      <c r="D48" s="64"/>
      <c r="E48" s="62"/>
      <c r="F48" s="59"/>
      <c r="G48" s="61"/>
    </row>
    <row r="49" spans="1:7" x14ac:dyDescent="0.25">
      <c r="A49" s="62"/>
      <c r="B49" s="63"/>
      <c r="C49" s="63"/>
      <c r="D49" s="64"/>
      <c r="E49" s="62"/>
      <c r="F49" s="59"/>
      <c r="G49" s="61"/>
    </row>
    <row r="50" spans="1:7" x14ac:dyDescent="0.25">
      <c r="A50" s="62"/>
      <c r="B50" s="63"/>
      <c r="C50" s="63"/>
      <c r="D50" s="64"/>
      <c r="E50" s="62"/>
      <c r="F50" s="59"/>
      <c r="G50" s="61"/>
    </row>
    <row r="51" spans="1:7" x14ac:dyDescent="0.25">
      <c r="A51" s="62"/>
      <c r="B51" s="63"/>
      <c r="C51" s="63"/>
      <c r="D51" s="64"/>
      <c r="E51" s="62"/>
      <c r="F51" s="59"/>
      <c r="G51" s="61"/>
    </row>
  </sheetData>
  <sheetProtection algorithmName="SHA-512" hashValue="317rAyrAnrfC8gQGSqbwmAy/5/S1FmS4Ldk9X1bT78txhkHRd3eOFfOGBLg1OQmVYJhG6SnEoYbqBh3ILRTAWg==" saltValue="VFmWyVFTsMyMcSiEU+d7zA==" spinCount="100000" sheet="1" objects="1" scenarios="1" selectLockedCells="1"/>
  <protectedRanges>
    <protectedRange sqref="G2:H2 A1:F4 G1" name="Anlage_2_2"/>
    <protectedRange sqref="A5:F6" name="Anlage_2_5"/>
    <protectedRange sqref="A31:A33" name="Anlage_1_1_1_3"/>
    <protectedRange sqref="H1" name="Anlage_2_1_2"/>
  </protectedRanges>
  <sortState xmlns:xlrd2="http://schemas.microsoft.com/office/spreadsheetml/2017/richdata2" ref="A5:E30">
    <sortCondition ref="C5:C30"/>
  </sortState>
  <mergeCells count="3">
    <mergeCell ref="A1:E3"/>
    <mergeCell ref="B5:E5"/>
    <mergeCell ref="B6:E6"/>
  </mergeCells>
  <dataValidations count="2">
    <dataValidation type="whole" errorStyle="information" allowBlank="1" showInputMessage="1" showErrorMessage="1" sqref="E31:E33" xr:uid="{00000000-0002-0000-0200-000000000000}">
      <formula1>0</formula1>
      <formula2>100</formula2>
    </dataValidation>
    <dataValidation type="list" showInputMessage="1" showErrorMessage="1" sqref="D31:D33" xr:uid="{00000000-0002-0000-0200-000001000000}">
      <formula1>"',Prüfung,Teilprüfung,Test"</formula1>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zoomScaleNormal="100" workbookViewId="0">
      <selection activeCell="C25" sqref="C25"/>
    </sheetView>
  </sheetViews>
  <sheetFormatPr baseColWidth="10" defaultColWidth="11" defaultRowHeight="15" x14ac:dyDescent="0.25"/>
  <cols>
    <col min="1" max="1" width="6.625" style="107" customWidth="1"/>
    <col min="2" max="2" width="13.625" style="108" customWidth="1"/>
    <col min="3" max="3" width="60.625" style="108" customWidth="1"/>
    <col min="4" max="4" width="13.625" style="86" customWidth="1"/>
    <col min="5" max="5" width="6.625" style="107" customWidth="1"/>
    <col min="6" max="6" width="10" style="98" customWidth="1"/>
    <col min="7" max="7" width="14.625" style="89" bestFit="1" customWidth="1"/>
    <col min="8" max="16384" width="11" style="89"/>
  </cols>
  <sheetData>
    <row r="1" spans="1:8" ht="15" customHeight="1" x14ac:dyDescent="0.25">
      <c r="A1" s="215" t="s">
        <v>85</v>
      </c>
      <c r="B1" s="215"/>
      <c r="C1" s="215"/>
      <c r="D1" s="215"/>
      <c r="E1" s="215"/>
      <c r="F1" s="52"/>
      <c r="G1" s="86" t="s">
        <v>54</v>
      </c>
      <c r="H1" s="87" t="s">
        <v>86</v>
      </c>
    </row>
    <row r="2" spans="1:8" ht="30" customHeight="1" x14ac:dyDescent="0.25">
      <c r="A2" s="215"/>
      <c r="B2" s="215"/>
      <c r="C2" s="215"/>
      <c r="D2" s="215"/>
      <c r="E2" s="215"/>
      <c r="F2" s="52"/>
      <c r="G2" s="101" t="s">
        <v>16</v>
      </c>
      <c r="H2" s="102">
        <v>4</v>
      </c>
    </row>
    <row r="3" spans="1:8" ht="15" customHeight="1" x14ac:dyDescent="0.25">
      <c r="A3" s="216"/>
      <c r="B3" s="216"/>
      <c r="C3" s="216"/>
      <c r="D3" s="216"/>
      <c r="E3" s="216"/>
      <c r="F3" s="53"/>
    </row>
    <row r="4" spans="1:8" s="86" customFormat="1" x14ac:dyDescent="0.25">
      <c r="A4" s="116" t="s">
        <v>0</v>
      </c>
      <c r="B4" s="117" t="s">
        <v>55</v>
      </c>
      <c r="C4" s="117" t="s">
        <v>56</v>
      </c>
      <c r="D4" s="116" t="s">
        <v>57</v>
      </c>
      <c r="E4" s="116" t="s">
        <v>58</v>
      </c>
      <c r="F4" s="92"/>
    </row>
    <row r="5" spans="1:8" s="23" customFormat="1" ht="15.75" x14ac:dyDescent="0.25">
      <c r="A5" s="116"/>
      <c r="B5" s="224" t="s">
        <v>69</v>
      </c>
      <c r="C5" s="224"/>
      <c r="D5" s="224"/>
      <c r="E5" s="224"/>
      <c r="F5" s="92"/>
      <c r="G5" s="86"/>
      <c r="H5" s="86"/>
    </row>
    <row r="6" spans="1:8" s="95" customFormat="1" ht="15.75" customHeight="1" x14ac:dyDescent="0.25">
      <c r="A6" s="118"/>
      <c r="B6" s="221" t="s">
        <v>88</v>
      </c>
      <c r="C6" s="222"/>
      <c r="D6" s="222"/>
      <c r="E6" s="223"/>
      <c r="F6" s="103"/>
    </row>
    <row r="7" spans="1:8" s="55" customFormat="1" ht="15.75" x14ac:dyDescent="0.25">
      <c r="A7" s="118">
        <v>1</v>
      </c>
      <c r="B7" s="125" t="s">
        <v>111</v>
      </c>
      <c r="C7" s="130" t="s">
        <v>89</v>
      </c>
      <c r="D7" s="123" t="s">
        <v>56</v>
      </c>
      <c r="E7" s="124">
        <v>5</v>
      </c>
      <c r="F7" s="95"/>
    </row>
    <row r="8" spans="1:8" s="55" customFormat="1" ht="15.75" x14ac:dyDescent="0.25">
      <c r="A8" s="118">
        <v>2</v>
      </c>
      <c r="B8" s="125" t="s">
        <v>112</v>
      </c>
      <c r="C8" s="122" t="s">
        <v>90</v>
      </c>
      <c r="D8" s="123" t="s">
        <v>56</v>
      </c>
      <c r="E8" s="124">
        <v>5</v>
      </c>
      <c r="F8" s="95"/>
    </row>
    <row r="9" spans="1:8" s="55" customFormat="1" ht="15.75" x14ac:dyDescent="0.25">
      <c r="A9" s="118">
        <v>3</v>
      </c>
      <c r="B9" s="125" t="s">
        <v>113</v>
      </c>
      <c r="C9" s="122" t="s">
        <v>91</v>
      </c>
      <c r="D9" s="123" t="s">
        <v>56</v>
      </c>
      <c r="E9" s="124">
        <v>5</v>
      </c>
      <c r="F9" s="95"/>
    </row>
    <row r="10" spans="1:8" s="55" customFormat="1" ht="15.75" x14ac:dyDescent="0.25">
      <c r="A10" s="118">
        <v>4</v>
      </c>
      <c r="B10" s="125" t="s">
        <v>114</v>
      </c>
      <c r="C10" s="125" t="s">
        <v>115</v>
      </c>
      <c r="D10" s="123"/>
      <c r="E10" s="124">
        <v>5</v>
      </c>
      <c r="F10" s="95"/>
    </row>
    <row r="11" spans="1:8" s="55" customFormat="1" ht="15.75" x14ac:dyDescent="0.25">
      <c r="A11" s="118">
        <v>5</v>
      </c>
      <c r="B11" s="125" t="s">
        <v>116</v>
      </c>
      <c r="C11" s="125" t="s">
        <v>117</v>
      </c>
      <c r="D11" s="123" t="s">
        <v>56</v>
      </c>
      <c r="E11" s="124">
        <v>5</v>
      </c>
      <c r="F11" s="95"/>
    </row>
    <row r="12" spans="1:8" s="55" customFormat="1" ht="15.75" x14ac:dyDescent="0.25">
      <c r="A12" s="118">
        <v>6</v>
      </c>
      <c r="B12" s="125" t="s">
        <v>118</v>
      </c>
      <c r="C12" s="122" t="s">
        <v>65</v>
      </c>
      <c r="D12" s="123" t="s">
        <v>56</v>
      </c>
      <c r="E12" s="124">
        <v>5</v>
      </c>
      <c r="F12" s="95"/>
    </row>
    <row r="13" spans="1:8" s="95" customFormat="1" x14ac:dyDescent="0.25">
      <c r="A13" s="118">
        <v>7</v>
      </c>
      <c r="B13" s="125" t="s">
        <v>119</v>
      </c>
      <c r="C13" s="122" t="s">
        <v>92</v>
      </c>
      <c r="D13" s="123" t="s">
        <v>56</v>
      </c>
      <c r="E13" s="124">
        <v>5</v>
      </c>
    </row>
    <row r="14" spans="1:8" s="55" customFormat="1" ht="15.75" x14ac:dyDescent="0.25">
      <c r="A14" s="118">
        <v>8</v>
      </c>
      <c r="B14" s="125" t="s">
        <v>120</v>
      </c>
      <c r="C14" s="122" t="s">
        <v>93</v>
      </c>
      <c r="D14" s="123" t="s">
        <v>56</v>
      </c>
      <c r="E14" s="124">
        <v>5</v>
      </c>
      <c r="F14" s="95"/>
    </row>
    <row r="15" spans="1:8" s="55" customFormat="1" ht="15.75" x14ac:dyDescent="0.25">
      <c r="A15" s="118">
        <v>9</v>
      </c>
      <c r="B15" s="125" t="s">
        <v>121</v>
      </c>
      <c r="C15" s="122" t="s">
        <v>94</v>
      </c>
      <c r="D15" s="123" t="s">
        <v>56</v>
      </c>
      <c r="E15" s="124">
        <v>5</v>
      </c>
      <c r="F15" s="95"/>
    </row>
    <row r="16" spans="1:8" s="95" customFormat="1" x14ac:dyDescent="0.25">
      <c r="A16" s="118">
        <v>10</v>
      </c>
      <c r="B16" s="119" t="s">
        <v>122</v>
      </c>
      <c r="C16" s="120" t="s">
        <v>84</v>
      </c>
      <c r="D16" s="121" t="s">
        <v>56</v>
      </c>
      <c r="E16" s="118">
        <v>3</v>
      </c>
      <c r="F16" s="51"/>
    </row>
    <row r="17" spans="1:6" s="95" customFormat="1" x14ac:dyDescent="0.25">
      <c r="A17" s="118">
        <v>11</v>
      </c>
      <c r="B17" s="132" t="s">
        <v>123</v>
      </c>
      <c r="C17" s="132" t="s">
        <v>124</v>
      </c>
      <c r="D17" s="121" t="s">
        <v>56</v>
      </c>
      <c r="E17" s="128">
        <v>5</v>
      </c>
      <c r="F17" s="51"/>
    </row>
    <row r="18" spans="1:6" s="95" customFormat="1" x14ac:dyDescent="0.25">
      <c r="A18" s="133">
        <v>12</v>
      </c>
      <c r="B18" s="131" t="s">
        <v>125</v>
      </c>
      <c r="C18" s="131" t="s">
        <v>126</v>
      </c>
      <c r="D18" s="134" t="s">
        <v>56</v>
      </c>
      <c r="E18" s="136">
        <v>1</v>
      </c>
      <c r="F18" s="51"/>
    </row>
    <row r="19" spans="1:6" s="95" customFormat="1" x14ac:dyDescent="0.25">
      <c r="A19" s="118"/>
      <c r="B19" s="137"/>
      <c r="C19" s="137"/>
      <c r="D19" s="121"/>
      <c r="E19" s="128"/>
      <c r="F19" s="51"/>
    </row>
    <row r="20" spans="1:6" s="95" customFormat="1" x14ac:dyDescent="0.25">
      <c r="A20" s="118">
        <v>13</v>
      </c>
      <c r="B20" s="119" t="s">
        <v>110</v>
      </c>
      <c r="C20" s="120" t="s">
        <v>87</v>
      </c>
      <c r="D20" s="121"/>
      <c r="E20" s="118">
        <v>12</v>
      </c>
      <c r="F20" s="51"/>
    </row>
    <row r="21" spans="1:6" s="95" customFormat="1" x14ac:dyDescent="0.25">
      <c r="A21" s="118"/>
      <c r="B21" s="137"/>
      <c r="C21" s="137"/>
      <c r="D21" s="121"/>
      <c r="E21" s="128"/>
      <c r="F21" s="51"/>
    </row>
    <row r="22" spans="1:6" s="55" customFormat="1" ht="22.5" x14ac:dyDescent="0.25">
      <c r="A22" s="93">
        <v>14</v>
      </c>
      <c r="B22" s="60" t="s">
        <v>64</v>
      </c>
      <c r="C22" s="99" t="s">
        <v>95</v>
      </c>
      <c r="D22" s="100" t="s">
        <v>56</v>
      </c>
      <c r="E22" s="93">
        <v>20</v>
      </c>
      <c r="F22" s="95"/>
    </row>
    <row r="23" spans="1:6" s="79" customFormat="1" x14ac:dyDescent="0.25">
      <c r="A23" s="74">
        <v>101</v>
      </c>
      <c r="B23" s="75" t="s">
        <v>74</v>
      </c>
      <c r="C23" s="135" t="s">
        <v>75</v>
      </c>
      <c r="D23" s="77" t="s">
        <v>26</v>
      </c>
      <c r="E23" s="78"/>
    </row>
    <row r="24" spans="1:6" s="79" customFormat="1" x14ac:dyDescent="0.25">
      <c r="A24" s="74">
        <v>102</v>
      </c>
      <c r="B24" s="75" t="s">
        <v>74</v>
      </c>
      <c r="C24" s="76" t="s">
        <v>75</v>
      </c>
      <c r="D24" s="77" t="s">
        <v>26</v>
      </c>
      <c r="E24" s="78"/>
    </row>
    <row r="25" spans="1:6" s="79" customFormat="1" x14ac:dyDescent="0.25">
      <c r="A25" s="74">
        <v>103</v>
      </c>
      <c r="B25" s="75" t="s">
        <v>74</v>
      </c>
      <c r="C25" s="138" t="s">
        <v>75</v>
      </c>
      <c r="D25" s="77" t="s">
        <v>26</v>
      </c>
      <c r="E25" s="78"/>
    </row>
    <row r="26" spans="1:6" x14ac:dyDescent="0.25">
      <c r="A26" s="104"/>
      <c r="B26" s="105"/>
      <c r="C26" s="105"/>
      <c r="D26" s="106"/>
      <c r="E26" s="104"/>
    </row>
  </sheetData>
  <sheetProtection algorithmName="SHA-512" hashValue="U0Ygi0asvw6+gAKdRAZHjugxizy4QAnVwzppcxgTcvnjnDsM93zkQj9+ILJxeoPpYYVWHQfg80DWDo/jBu8ZHQ==" saltValue="S2yU8QMgnUb5tZxDLncXXw==" spinCount="100000" sheet="1" insertColumns="0" selectLockedCells="1"/>
  <protectedRanges>
    <protectedRange sqref="G2:H2 G1 A1:F4" name="Anlage_2_2"/>
    <protectedRange sqref="H1" name="Anlage_2_3_2"/>
    <protectedRange sqref="A23:A25" name="Anlage_1_1_1_3"/>
    <protectedRange sqref="A5:F5 B21:C21 B17:C19" name="Anlage_2_5"/>
  </protectedRanges>
  <sortState xmlns:xlrd2="http://schemas.microsoft.com/office/spreadsheetml/2017/richdata2" ref="B5:E15">
    <sortCondition ref="C5:C15"/>
  </sortState>
  <mergeCells count="3">
    <mergeCell ref="A1:E3"/>
    <mergeCell ref="B6:E6"/>
    <mergeCell ref="B5:E5"/>
  </mergeCells>
  <dataValidations count="2">
    <dataValidation type="whole" errorStyle="information" allowBlank="1" showInputMessage="1" showErrorMessage="1" sqref="E23:E25" xr:uid="{00000000-0002-0000-0300-000001000000}">
      <formula1>0</formula1>
      <formula2>100</formula2>
    </dataValidation>
    <dataValidation type="list" showInputMessage="1" showErrorMessage="1" sqref="D23:D25" xr:uid="{00000000-0002-0000-0300-000002000000}">
      <formula1>"',Prüfung,Teilprüfung,Test"</formula1>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B1" sqref="B1"/>
    </sheetView>
  </sheetViews>
  <sheetFormatPr baseColWidth="10" defaultRowHeight="15.75" x14ac:dyDescent="0.25"/>
  <cols>
    <col min="1" max="1" width="87.5" bestFit="1" customWidth="1"/>
    <col min="2" max="2" width="11.625" customWidth="1"/>
  </cols>
  <sheetData>
    <row r="1" spans="1:2" x14ac:dyDescent="0.25">
      <c r="A1" s="56" t="s">
        <v>47</v>
      </c>
    </row>
    <row r="2" spans="1:2" x14ac:dyDescent="0.25">
      <c r="B2" t="s">
        <v>96</v>
      </c>
    </row>
    <row r="3" spans="1:2" x14ac:dyDescent="0.25">
      <c r="A3" s="65" t="s">
        <v>67</v>
      </c>
      <c r="B3">
        <v>15</v>
      </c>
    </row>
    <row r="4" spans="1:2" x14ac:dyDescent="0.25">
      <c r="A4" s="58" t="s">
        <v>66</v>
      </c>
      <c r="B4">
        <v>11</v>
      </c>
    </row>
    <row r="5" spans="1:2" x14ac:dyDescent="0.25">
      <c r="A5" s="87" t="s">
        <v>86</v>
      </c>
      <c r="B5" t="e">
        <f>SUM('MA LB III NV'!#REF!,'MA LB III NV'!E7:E8,'MA LB III NV'!E16)</f>
        <v>#REF!</v>
      </c>
    </row>
    <row r="6" spans="1:2" x14ac:dyDescent="0.25">
      <c r="A6" s="35"/>
    </row>
  </sheetData>
  <sheetProtection algorithmName="SHA-512" hashValue="38/nNfgbN65fnk1TTX0UffVFa2lHN4vUDHC9ubq6nowZRAKKRKrEqC4vEokhofiKkrvnun+EjbaPFerkViau8w==" saltValue="17GUBVbcTKZUrGRHvwu9TA==" spinCount="100000" sheet="1" objects="1" scenarios="1" selectLockedCells="1"/>
  <protectedRanges>
    <protectedRange sqref="A6" name="Anlage_4_7"/>
    <protectedRange sqref="A3" name="Anlage_2"/>
    <protectedRange sqref="A4" name="Anlage_2_1"/>
    <protectedRange sqref="A5" name="Anlage_2_3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Formular</vt:lpstr>
      <vt:lpstr>MA LB I NV</vt:lpstr>
      <vt:lpstr>MA LB II NV</vt:lpstr>
      <vt:lpstr>MA LB III NV</vt:lpstr>
      <vt:lpstr>STG</vt:lpstr>
      <vt:lpstr>Formular!Druckbereich</vt:lpstr>
      <vt:lpstr>'MA LB I NV'!Druckbereich</vt:lpstr>
      <vt:lpstr>'MA LB II NV'!Druckbereich</vt:lpstr>
      <vt:lpstr>'MA LB III NV'!Druckbereich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Hennen, Franziska</cp:lastModifiedBy>
  <cp:lastPrinted>2017-02-01T13:37:53Z</cp:lastPrinted>
  <dcterms:created xsi:type="dcterms:W3CDTF">2016-03-29T06:28:06Z</dcterms:created>
  <dcterms:modified xsi:type="dcterms:W3CDTF">2023-07-18T11:31:43Z</dcterms:modified>
</cp:coreProperties>
</file>