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mc:AlternateContent xmlns:mc="http://schemas.openxmlformats.org/markup-compatibility/2006">
    <mc:Choice Requires="x15">
      <x15ac:absPath xmlns:x15ac="http://schemas.microsoft.com/office/spreadsheetml/2010/11/ac" url="C:\Users\hy0527\Desktop\"/>
    </mc:Choice>
  </mc:AlternateContent>
  <xr:revisionPtr revIDLastSave="0" documentId="13_ncr:1_{C4959F75-7E97-4C2A-8331-497DD5F52A1D}" xr6:coauthVersionLast="47" xr6:coauthVersionMax="47" xr10:uidLastSave="{00000000-0000-0000-0000-000000000000}"/>
  <bookViews>
    <workbookView xWindow="-28920" yWindow="-120" windowWidth="29040" windowHeight="15720" tabRatio="773" xr2:uid="{00000000-000D-0000-FFFF-FFFF00000000}"/>
  </bookViews>
  <sheets>
    <sheet name="Formular" sheetId="11" r:id="rId1"/>
    <sheet name="Maschinenbau" sheetId="9" r:id="rId2"/>
    <sheet name="Elektro- und Informationstechni" sheetId="10" r:id="rId3"/>
    <sheet name="STG" sheetId="5" r:id="rId4"/>
  </sheets>
  <definedNames>
    <definedName name="_xlnm._FilterDatabase" localSheetId="0" hidden="1">Formular!$A$10:$A$65</definedName>
    <definedName name="_xlnm.Print_Area" localSheetId="2">'Elektro- und Informationstechni'!$A$1:$E$256</definedName>
    <definedName name="_xlnm.Print_Area" localSheetId="0">Formular!$A$1:$N$127</definedName>
    <definedName name="_xlnm.Print_Area" localSheetId="1">Maschinenbau!$A$1:$E$235</definedName>
    <definedName name="Z_38361E96_C2A6_4991_ACAC_0C359CB3CB75_.wvu.FilterData" localSheetId="0" hidden="1">Formular!$A$10:$A$65</definedName>
    <definedName name="Z_38361E96_C2A6_4991_ACAC_0C359CB3CB75_.wvu.PrintArea" localSheetId="0" hidden="1">Formular!$A$1:$N$127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H14" i="11" l="1"/>
  <c r="B95" i="11"/>
  <c r="B94" i="11"/>
  <c r="B93" i="11"/>
  <c r="B92" i="11"/>
  <c r="B91" i="11"/>
  <c r="B90" i="11"/>
  <c r="B89" i="11"/>
  <c r="B88" i="11"/>
  <c r="B87" i="11"/>
  <c r="B86" i="11"/>
  <c r="B85" i="11"/>
  <c r="H62" i="11" l="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3" i="11"/>
  <c r="H12" i="11"/>
  <c r="H11"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L63" i="11" l="1"/>
  <c r="I65" i="11" s="1"/>
  <c r="K64" i="11" l="1"/>
</calcChain>
</file>

<file path=xl/sharedStrings.xml><?xml version="1.0" encoding="utf-8"?>
<sst xmlns="http://schemas.openxmlformats.org/spreadsheetml/2006/main" count="587" uniqueCount="270">
  <si>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</si>
  <si>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</si>
  <si>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</si>
  <si>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</si>
  <si>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</si>
  <si>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</si>
  <si>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</si>
  <si>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</si>
  <si>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</si>
  <si>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</si>
  <si>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</si>
  <si>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</si>
  <si>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</si>
  <si>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</si>
  <si>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</si>
  <si>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</si>
  <si>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</si>
  <si>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</si>
  <si>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</si>
  <si>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</si>
  <si>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</si>
  <si>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</si>
  <si>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</si>
  <si>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</si>
  <si>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ZKA</t>
  </si>
  <si>
    <t>ZHA</t>
  </si>
  <si>
    <t>Elektrische Maschinen</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</si>
  <si>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</si>
  <si>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</si>
  <si>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</si>
  <si>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</si>
  <si>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</si>
  <si>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</si>
  <si>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</si>
  <si>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</si>
  <si>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</si>
  <si>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</si>
  <si>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</si>
  <si>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</si>
  <si>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</si>
  <si>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</si>
  <si>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</si>
  <si>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</si>
  <si>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</si>
  <si>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</si>
  <si>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</si>
  <si>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</si>
  <si>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</si>
  <si>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</si>
  <si>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</si>
  <si>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</si>
  <si>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</si>
  <si>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A - Non-recognition because of substantial incompatibility</t>
  </si>
  <si>
    <t>B - Non-recognition because of other communicated competences</t>
  </si>
  <si>
    <t xml:space="preserve">C - Non-recognition because of non-significant documents </t>
  </si>
  <si>
    <t>D - Non-recognition due to other reasons</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</si>
  <si>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</si>
  <si>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</si>
  <si>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</si>
  <si>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</si>
  <si>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</si>
  <si>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</si>
  <si>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</si>
  <si>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</si>
  <si>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</si>
  <si>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</si>
  <si>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</si>
  <si>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</si>
  <si>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</si>
  <si>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</si>
  <si>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</si>
  <si>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</si>
  <si>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</si>
  <si>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</si>
  <si>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</si>
  <si>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</si>
  <si>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</si>
  <si>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</si>
  <si>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</si>
  <si>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</si>
  <si>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SKB</t>
  </si>
  <si>
    <t>ZGA</t>
  </si>
  <si>
    <t>Engineering Materials Praktikum</t>
  </si>
  <si>
    <t>ZFB</t>
  </si>
  <si>
    <t>Produktentwicklung</t>
  </si>
  <si>
    <t>Produktentwurf</t>
  </si>
  <si>
    <t>Regenerative Energiesysteme</t>
  </si>
  <si>
    <t>Technologien der Verfahrens- und Umwelttechnik</t>
  </si>
  <si>
    <t>Werkstofftechnik Praktikum</t>
  </si>
  <si>
    <t>Advanced Circuit Theory</t>
  </si>
  <si>
    <t>Digitale Regelung</t>
  </si>
  <si>
    <t>Digitale Regelung Praktikum</t>
  </si>
  <si>
    <t>Elektronische Bauelemente</t>
  </si>
  <si>
    <t>Elektronische Bauelemente Praktikum</t>
  </si>
  <si>
    <t>Logical Design of Digital Systems Lab</t>
  </si>
  <si>
    <t>Mathematik E3</t>
  </si>
  <si>
    <t>Nachrichtentechnik</t>
  </si>
  <si>
    <t>Optische Übertragungstechnik</t>
  </si>
  <si>
    <t>Optoelektronik</t>
  </si>
  <si>
    <t>ZKD</t>
  </si>
  <si>
    <t>Regelungstechnik EIT</t>
  </si>
  <si>
    <t>Schaltungstechnik</t>
  </si>
  <si>
    <t>Struktur von Mikrorechnern</t>
  </si>
  <si>
    <t>Theorie linearer Systeme Praktikum</t>
  </si>
  <si>
    <t>Energiewandlung in Strömungsmaschinen Praktikum</t>
  </si>
  <si>
    <t xml:space="preserve">Material Selection for Corrosion and Wear Resistance </t>
  </si>
  <si>
    <t>Mathematik M3</t>
  </si>
  <si>
    <t>Strukturdynamik</t>
  </si>
  <si>
    <t>SKA</t>
  </si>
  <si>
    <t>Advanced Circuit Theory Lab</t>
  </si>
  <si>
    <t>Schaltungstechnik Seminar</t>
  </si>
  <si>
    <t>Application and practice-oriented programming</t>
  </si>
  <si>
    <t>Prof. Dr. Stefan Panglisch</t>
  </si>
  <si>
    <t>Bachelor of Science Wirtschaftsingenieurwesen -Maschinenbau (PO24)</t>
  </si>
  <si>
    <t>Bachelor of Science Wirtschaftsingenieurwesen -Elektotechnik und Informationstechnik (PO24)</t>
  </si>
  <si>
    <t>Additive Fertigungsverfahren 1 - Grundlagen</t>
  </si>
  <si>
    <t>Additive Fertigungsverfahren 1 - Grundlagen Praktikum</t>
  </si>
  <si>
    <t xml:space="preserve">Ausgewählte Kapitel der Betriebswirtschaftslehre </t>
  </si>
  <si>
    <t>Ausgewählte Kapitel des Maschinenbaus BSc. A</t>
  </si>
  <si>
    <t>Ausgewählte Kapitel des Maschinenbaus BSc. B</t>
  </si>
  <si>
    <t>Chemische Verfahrenstechnik</t>
  </si>
  <si>
    <t>Chemische Verfahrenstechnik Praktikum</t>
  </si>
  <si>
    <t>Datenstrukturen und Algorithmen MB</t>
  </si>
  <si>
    <t>Elektrotechnik</t>
  </si>
  <si>
    <t>Energiewandlung in Kolbenmaschinen</t>
  </si>
  <si>
    <t xml:space="preserve">Energiewandlung in Kolbenmaschinen Praktikum </t>
  </si>
  <si>
    <t>Energiewandlung und -speicherung</t>
  </si>
  <si>
    <t>Energiewandlung in Strömungsmaschinen</t>
  </si>
  <si>
    <t>Engineering Materials</t>
  </si>
  <si>
    <t>Entwurf nachhaltiger und autonomer maritimer Systme 1</t>
  </si>
  <si>
    <t>Grundlagen der Mess- und Automatisierungstechnik Praktikum</t>
  </si>
  <si>
    <t>Hafenwirtschaft und Logistik 1</t>
  </si>
  <si>
    <t>Höhere Dynamik</t>
  </si>
  <si>
    <t>Hydrodynamik nachhaltiger maritimer Systeme 1</t>
  </si>
  <si>
    <t>Hydrodynamik nachhaltiger maritimer Systeme 1 Praktikum</t>
  </si>
  <si>
    <t>Mathematik 1 (für Ingenieure)</t>
  </si>
  <si>
    <t>Mathematik 2 (für Ingenieure)</t>
  </si>
  <si>
    <t xml:space="preserve">Modellbildung und Simulation </t>
  </si>
  <si>
    <t>Nachhaltige metallische Stoffkreisläufe 1</t>
  </si>
  <si>
    <t>Nachhaltige metallische Stoffkreisläufe 2</t>
  </si>
  <si>
    <t>Nachhaltige metallische Stoffkreisläufe 2 Praktikum</t>
  </si>
  <si>
    <t>Numerische Methoden und maschinelles Lernen</t>
  </si>
  <si>
    <t>Regelungstechnik MB</t>
  </si>
  <si>
    <t>Regelungstechnik MB Praktikum</t>
  </si>
  <si>
    <t xml:space="preserve">Sicherheit nachhaltiger und autonomer maritimer Systme </t>
  </si>
  <si>
    <t>Sustainable Urban Systems</t>
  </si>
  <si>
    <t>Strukturfestigkeit nachhaltige maritimer Systeme 1</t>
  </si>
  <si>
    <t>Technische Darstellung und CAD</t>
  </si>
  <si>
    <t>Technische Darstellung und CAD Praktikum</t>
  </si>
  <si>
    <t>Technische Mechanik 1</t>
  </si>
  <si>
    <t>Technische Mechanik 2</t>
  </si>
  <si>
    <t>Technische Mechanik 3</t>
  </si>
  <si>
    <t>Technologie der Fertigungsverfahren</t>
  </si>
  <si>
    <t>Thermodynamik 1</t>
  </si>
  <si>
    <t>Thermodynamik 1 Praktikum</t>
  </si>
  <si>
    <t>Thermodynamk 2</t>
  </si>
  <si>
    <t>Thermodynamik 2 Praktikum</t>
  </si>
  <si>
    <t>Umformtechnik</t>
  </si>
  <si>
    <t>Umformtechnik Praktikum</t>
  </si>
  <si>
    <t>Wasserstoff in der Metallurgie</t>
  </si>
  <si>
    <t xml:space="preserve">Werkstoffkunde Stahl </t>
  </si>
  <si>
    <t>Werkstoffkunde Stahl Praktikum</t>
  </si>
  <si>
    <t>Werkstoffprüfung</t>
  </si>
  <si>
    <t>Werkstoffprüfung Praktikum</t>
  </si>
  <si>
    <t>Werkstofftechnik</t>
  </si>
  <si>
    <t>Übersicht aller Prüfungsleistungen im Studiengang Bachelor of Science Wirtschaftsingenieurwesen - Elektro- und Informationstechnik</t>
  </si>
  <si>
    <t>Analog Filters</t>
  </si>
  <si>
    <t>Analog Filters Praktikum</t>
  </si>
  <si>
    <t>Anlagen zur Erzeugung und Speicherung elektrischer Energie</t>
  </si>
  <si>
    <t>Application and practice-oriented programming Lab</t>
  </si>
  <si>
    <t>Ausgewählte Kapitel der EIT</t>
  </si>
  <si>
    <t>Computergestützte Ingenieurmathematik</t>
  </si>
  <si>
    <t>Computergestützte Ingenieurmathematik Projektpraktukum</t>
  </si>
  <si>
    <t>Elektrische Energieversorgungssysteme</t>
  </si>
  <si>
    <t>Elektrische Messtechnik</t>
  </si>
  <si>
    <t>Elektrische Netzwerke</t>
  </si>
  <si>
    <t>Elektrische und magnetische Felder</t>
  </si>
  <si>
    <t xml:space="preserve">Elektrizitätswirtschaft </t>
  </si>
  <si>
    <t>Elektrotechnik Praktikum Teil 1</t>
  </si>
  <si>
    <t>Elektrotechnik Praktikum Teil 2</t>
  </si>
  <si>
    <t>Embedded Systems</t>
  </si>
  <si>
    <t>Experimental-Elektrotechnik</t>
  </si>
  <si>
    <t>Erstsemesterworkshop</t>
  </si>
  <si>
    <t>Grundlagen der Hochspannungstechnik</t>
  </si>
  <si>
    <t>Grundlagen der technischen Informatik</t>
  </si>
  <si>
    <t>Grundlagen der technischen Informatik Praktikum</t>
  </si>
  <si>
    <t>Halbleitertechnologie</t>
  </si>
  <si>
    <t>ZEB</t>
  </si>
  <si>
    <t>Medizinische Messtechnik</t>
  </si>
  <si>
    <t>Microwave an RF-Technolgy</t>
  </si>
  <si>
    <t>Microwave an RF-Technolgy Lab</t>
  </si>
  <si>
    <t xml:space="preserve">Moderne Energieversorgung </t>
  </si>
  <si>
    <t>Rechnernetze und Kommunikationssysteme</t>
  </si>
  <si>
    <t>Theorie linearer Systeme</t>
  </si>
  <si>
    <t>Umweltökonomik und erneuerbare Energien</t>
  </si>
  <si>
    <t>Ausgewählte Kapitel der Betriebswirtschaftslehre</t>
  </si>
  <si>
    <t>Bachelorarbeit</t>
  </si>
  <si>
    <t>Bachelor-Kolloquium</t>
  </si>
  <si>
    <t>Bachelorseminar Corporate Entrepreneurship und Start-up Zusammenarbeit</t>
  </si>
  <si>
    <t>Bachelorseminar Internationales Management</t>
  </si>
  <si>
    <t>Bachelorseminar Nachhaltiges Produktionsmanagement</t>
  </si>
  <si>
    <t>Bachelorseminar Unternehmenssteuerung und Controlling</t>
  </si>
  <si>
    <t>Chemie</t>
  </si>
  <si>
    <t>ZFA</t>
  </si>
  <si>
    <t>Digitalisierung in der Produktion</t>
  </si>
  <si>
    <t>Einführung in die Energiewirtschaft</t>
  </si>
  <si>
    <t>Finanzen und Rechnungswesen</t>
  </si>
  <si>
    <t>Grundlagen des Personalmanagements</t>
  </si>
  <si>
    <t>Informationstheoretische Grundlagen autonomer Systeme</t>
  </si>
  <si>
    <t>Investition und Finanzierung</t>
  </si>
  <si>
    <t>Kostenmanagement und Controlling</t>
  </si>
  <si>
    <t>Logistik und Materialfluss 1</t>
  </si>
  <si>
    <t>Marketingentscheidungen (MSM)</t>
  </si>
  <si>
    <t>Marketing und Innovation</t>
  </si>
  <si>
    <t>Messmethoden in der Energie- und Verfahrenstechnik</t>
  </si>
  <si>
    <t>Messmethoden in der Energie- und Verfahrenstechnik Praktikum</t>
  </si>
  <si>
    <t>Nachhaltiges Produktionsmanagement</t>
  </si>
  <si>
    <t>Operations Research für Wirtschaftsingenieure</t>
  </si>
  <si>
    <t>Personalmanagement (MSM)</t>
  </si>
  <si>
    <t>Physik M</t>
  </si>
  <si>
    <t>Planung und Organisation</t>
  </si>
  <si>
    <t>Produktionstechnik</t>
  </si>
  <si>
    <t>Schlüsselkompetenz wissenschaftliches Arbeiten</t>
  </si>
  <si>
    <t xml:space="preserve">Statistik für Wirtschaftsingenieure </t>
  </si>
  <si>
    <t>Strategisches Management</t>
  </si>
  <si>
    <t xml:space="preserve">Technologie- und Innovationsmanagement </t>
  </si>
  <si>
    <r>
      <t>Industriepflichtpraktikum                     (</t>
    </r>
    <r>
      <rPr>
        <b/>
        <sz val="8"/>
        <color theme="1"/>
        <rFont val="Calibri"/>
        <family val="2"/>
      </rPr>
      <t>nach Rückprache mit Frau Jörges-Süß</t>
    </r>
    <r>
      <rPr>
        <sz val="11"/>
        <color theme="1"/>
        <rFont val="Calibri"/>
        <family val="2"/>
      </rPr>
      <t>)</t>
    </r>
  </si>
  <si>
    <t>Freitext (bitte mit Namen der Prüfung überschreiben)</t>
  </si>
  <si>
    <t>40399</t>
  </si>
  <si>
    <t>40400</t>
  </si>
  <si>
    <t>40430</t>
  </si>
  <si>
    <t>40544</t>
  </si>
  <si>
    <t>40545</t>
  </si>
  <si>
    <t>Bachelor of Science Wirtschaftsingenieurwesen - Maschinenbau (PO24)</t>
  </si>
  <si>
    <t>Übersicht aller Prüfungsleistungen im Studiengang Bachelor of Science Wirtschaftsingenieurwesen - Maschinenbau</t>
  </si>
  <si>
    <t>Einführung in die Kunstsofftechnik</t>
  </si>
  <si>
    <t>Einführung in die Kunststoftechnik Praktikum</t>
  </si>
  <si>
    <t>Grundlagen der Mess- und Automatisierungstechnik</t>
  </si>
  <si>
    <r>
      <t xml:space="preserve">Industriepflichtpraktikum                 </t>
    </r>
    <r>
      <rPr>
        <b/>
        <sz val="11"/>
        <color theme="1"/>
        <rFont val="Calibri"/>
        <family val="2"/>
      </rPr>
      <t xml:space="preserve">          </t>
    </r>
    <r>
      <rPr>
        <b/>
        <sz val="8"/>
        <color theme="1"/>
        <rFont val="Calibri"/>
        <family val="2"/>
      </rPr>
      <t xml:space="preserve"> (nach Rückprache mit Frau Jörges-Süß)</t>
    </r>
  </si>
  <si>
    <t>Konstruktion nachhaltiger und autonomer Systeme</t>
  </si>
  <si>
    <t xml:space="preserve">Maritime Energiesysteme </t>
  </si>
  <si>
    <t>Maritime Energiesysteme Praktikum</t>
  </si>
  <si>
    <t>Maschinenelemente 1</t>
  </si>
  <si>
    <t>Maschinenelemente 2</t>
  </si>
  <si>
    <t>Maschinenelemente 2 (Hausarbeit)</t>
  </si>
  <si>
    <t>Mechanische Verfahrenstechnik</t>
  </si>
  <si>
    <r>
      <t xml:space="preserve">Schlüsselkompetenzen                </t>
    </r>
    <r>
      <rPr>
        <b/>
        <sz val="8"/>
        <color theme="1"/>
        <rFont val="Calibri"/>
        <family val="2"/>
      </rPr>
      <t xml:space="preserve">(enthält verschiedene IwiS-Kurse, von 1 - 2 Credits) </t>
    </r>
  </si>
  <si>
    <r>
      <t xml:space="preserve">Strömungsdynamik                                                  </t>
    </r>
    <r>
      <rPr>
        <b/>
        <sz val="8"/>
        <color theme="1"/>
        <rFont val="Calibri"/>
        <family val="2"/>
      </rPr>
      <t xml:space="preserve"> (vormals: Strömungsmechanik 2)</t>
    </r>
  </si>
  <si>
    <r>
      <t xml:space="preserve">Strömungsmechanik                                                </t>
    </r>
    <r>
      <rPr>
        <b/>
        <sz val="8"/>
        <color theme="1"/>
        <rFont val="Calibri"/>
        <family val="2"/>
      </rPr>
      <t xml:space="preserve"> (vormals: Strömungsmechanik 1)</t>
    </r>
  </si>
  <si>
    <t>Theoretische Metallurgie</t>
  </si>
  <si>
    <t xml:space="preserve">Logical Design of Digital Systems </t>
  </si>
  <si>
    <t>Physik M Praktikum</t>
  </si>
  <si>
    <r>
      <t xml:space="preserve">Schlüsselkompetenzen               </t>
    </r>
    <r>
      <rPr>
        <b/>
        <sz val="8"/>
        <color theme="1"/>
        <rFont val="Calibri"/>
        <family val="2"/>
      </rPr>
      <t xml:space="preserve">(enthält verschiedene IwiS-Kurse, von 1 - 2 Credits) </t>
    </r>
  </si>
  <si>
    <t>Einfürhung in die Nano- und Quantentechnologie Praktikum</t>
  </si>
  <si>
    <t>Einführung in die Nano- und Quantentechnologie</t>
  </si>
  <si>
    <t xml:space="preserve">Technische Darstellung und CAD </t>
  </si>
  <si>
    <t xml:space="preserve">Quantenkommunikation </t>
  </si>
  <si>
    <t>Strategisches Marketing (MSM)</t>
  </si>
  <si>
    <t>Literaturseminar Energiewirtschaft</t>
  </si>
  <si>
    <t>Elektrizitätswirtschaft (Hausarbeit)</t>
  </si>
  <si>
    <t>Grundlagen der elektrischen Energietechnik</t>
  </si>
  <si>
    <t>Halbleitertechnologie (Hausarbeit)</t>
  </si>
  <si>
    <t>Moderne Energieversorgung Seminar</t>
  </si>
  <si>
    <t>Corporate Governance (MSM)</t>
  </si>
  <si>
    <t>Einführung in die betriebswirtschaftliche Steuerlehre (MSM)</t>
  </si>
  <si>
    <t>Grundzüge des Handelsmanagements (MSM)</t>
  </si>
  <si>
    <t>International Financial Accounting (MSM)</t>
  </si>
  <si>
    <t>Mikroökonomik für interdisziplinäre Studiengänge (MSM)</t>
  </si>
  <si>
    <t>Service Operations (MSM)</t>
  </si>
  <si>
    <t>Makroökonomik für interdisziplinäre Studiengänge (MSM)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</si>
</sst>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Semester&quot;"/>
  </numFmts>
  <fonts count="6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11"/>
      <color theme="1"/>
      <name val="Calibri"/>
      <family val="2"/>
    </font>
    <font>
      <sz val="11"/>
      <name val="Calibri"/>
      <family val="2"/>
    </font>
    <font>
      <b/>
      <sz val="8"/>
      <color theme="1"/>
      <name val="Calibri"/>
      <family val="2"/>
    </font>
    <font>
      <b/>
      <sz val="11"/>
      <color theme="1"/>
      <name val="Calibri"/>
      <family val="2"/>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249977111117893"/>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medium">
        <color rgb="FFFF0000"/>
      </left>
      <right/>
      <top/>
      <bottom/>
      <diagonal/>
    </border>
    <border>
      <left style="thin">
        <color auto="1"/>
      </left>
      <right style="thin">
        <color auto="1"/>
      </right>
      <top style="thin">
        <color auto="1"/>
      </top>
      <bottom style="medium">
        <color rgb="FFFF0000"/>
      </bottom>
      <diagonal/>
    </border>
    <border>
      <left/>
      <right style="medium">
        <color indexed="64"/>
      </right>
      <top/>
      <bottom style="medium">
        <color indexed="64"/>
      </bottom>
      <diagonal/>
    </border>
  </borders>
  <cellStyleXfs count="27">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6" fillId="0" borderId="0"/>
    <xf numFmtId="0" fontId="5" fillId="0" borderId="0"/>
    <xf numFmtId="0" fontId="4" fillId="0" borderId="0"/>
    <xf numFmtId="0" fontId="3" fillId="0" borderId="0"/>
  </cellStyleXfs>
  <cellXfs count="178">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1" xfId="0" applyFont="1" applyFill="1" applyBorder="1" applyAlignment="1" applyProtection="1">
      <alignment horizontal="center" vertical="top" wrapText="1" shrinkToFit="1"/>
    </xf>
    <xf numFmtId="0" fontId="0" fillId="0" borderId="14" xfId="0" applyBorder="1"/>
    <xf numFmtId="0" fontId="0" fillId="0" borderId="0" xfId="0" applyBorder="1"/>
    <xf numFmtId="0" fontId="0" fillId="0" borderId="1" xfId="0" applyBorder="1" applyAlignment="1" applyProtection="1">
      <alignment horizontal="center" vertical="top" wrapText="1"/>
    </xf>
    <xf numFmtId="0" fontId="19" fillId="0" borderId="34" xfId="0" applyFont="1" applyBorder="1" applyAlignment="1">
      <alignment horizontal="center" vertical="center" wrapText="1" shrinkToFit="1"/>
    </xf>
    <xf numFmtId="0" fontId="0" fillId="0" borderId="39" xfId="0" applyBorder="1"/>
    <xf numFmtId="0" fontId="0" fillId="0" borderId="0" xfId="0"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0" fontId="6" fillId="0" borderId="0" xfId="23"/>
    <xf numFmtId="164" fontId="7" fillId="0" borderId="13"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18" fillId="0" borderId="1" xfId="0" quotePrefix="1" applyFont="1" applyBorder="1" applyAlignment="1" applyProtection="1">
      <alignment horizontal="center" vertical="center"/>
      <protection locked="0"/>
    </xf>
    <xf numFmtId="0" fontId="21" fillId="0" borderId="0" xfId="0" applyFont="1"/>
    <xf numFmtId="0" fontId="0" fillId="0" borderId="0" xfId="0" applyBorder="1" applyAlignment="1" applyProtection="1">
      <alignment horizontal="left" vertical="top"/>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7" fillId="0" borderId="0" xfId="0" applyFont="1"/>
    <xf numFmtId="0" fontId="0" fillId="0" borderId="1" xfId="0" applyFont="1" applyFill="1" applyBorder="1" applyAlignment="1" applyProtection="1">
      <alignment horizontal="center" vertical="top" wrapText="1" shrinkToFit="1"/>
    </xf>
    <xf numFmtId="0" fontId="33" fillId="0" borderId="0" xfId="0" applyFont="1"/>
    <xf numFmtId="0" fontId="29" fillId="0" borderId="0" xfId="0" applyFont="1"/>
    <xf numFmtId="0" fontId="46" fillId="0" borderId="0" xfId="0" applyFont="1" applyAlignment="1" applyProtection="1"/>
    <xf numFmtId="0" fontId="17" fillId="0" borderId="0" xfId="0" applyFont="1" applyAlignment="1" applyProtection="1">
      <alignment horizontal="left" vertical="center" wrapText="1"/>
    </xf>
    <xf numFmtId="0" fontId="17"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24" fillId="0" borderId="8" xfId="0" applyFont="1" applyBorder="1" applyAlignment="1" applyProtection="1">
      <alignment horizontal="center" vertical="top" wrapText="1"/>
    </xf>
    <xf numFmtId="0" fontId="18" fillId="0" borderId="1" xfId="0" applyFont="1" applyBorder="1" applyAlignment="1" applyProtection="1">
      <alignment horizontal="center" vertical="center" wrapText="1" shrinkToFit="1"/>
      <protection locked="0"/>
    </xf>
    <xf numFmtId="0" fontId="30" fillId="0" borderId="0" xfId="0" applyFont="1" applyAlignment="1">
      <alignment horizontal="left" wrapText="1"/>
    </xf>
    <xf numFmtId="0" fontId="55" fillId="0" borderId="0" xfId="0" applyFont="1" applyAlignment="1"/>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applyFont="1" applyBorder="1" applyAlignment="1">
      <alignment horizontal="center" vertic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xf>
    <xf numFmtId="0" fontId="2" fillId="0" borderId="1" xfId="0" applyFont="1" applyBorder="1" applyAlignment="1">
      <alignment horizontal="left"/>
    </xf>
    <xf numFmtId="49" fontId="2" fillId="0" borderId="1" xfId="0" applyNumberFormat="1" applyFont="1" applyBorder="1" applyAlignment="1">
      <alignment horizontal="right"/>
    </xf>
    <xf numFmtId="0" fontId="26" fillId="0" borderId="0" xfId="23" applyFont="1" applyAlignment="1">
      <alignment vertical="top"/>
    </xf>
    <xf numFmtId="0" fontId="2" fillId="0" borderId="1" xfId="0" applyFont="1" applyBorder="1" applyAlignment="1">
      <alignment horizontal="right"/>
    </xf>
    <xf numFmtId="0" fontId="26" fillId="0" borderId="0" xfId="23" applyFont="1" applyAlignment="1">
      <alignment horizontal="center" vertical="top" wrapText="1"/>
    </xf>
    <xf numFmtId="0" fontId="26" fillId="0" borderId="0" xfId="0" applyFont="1" applyAlignment="1">
      <alignment horizontal="left" vertical="top" wrapText="1"/>
    </xf>
    <xf numFmtId="0" fontId="26" fillId="0" borderId="0" xfId="0" applyFont="1" applyAlignment="1">
      <alignment horizontal="right" vertical="top" wrapText="1"/>
    </xf>
    <xf numFmtId="0" fontId="26" fillId="0" borderId="0" xfId="0" applyFont="1" applyAlignment="1">
      <alignment vertical="top" wrapText="1"/>
    </xf>
    <xf numFmtId="0" fontId="26" fillId="0" borderId="0" xfId="0" applyFont="1" applyAlignment="1">
      <alignment horizontal="center" vertical="top" wrapText="1"/>
    </xf>
    <xf numFmtId="0" fontId="6" fillId="0" borderId="0" xfId="23" applyAlignment="1">
      <alignment horizontal="center" vertical="top"/>
    </xf>
    <xf numFmtId="0" fontId="6" fillId="0" borderId="0" xfId="23" applyAlignment="1">
      <alignment horizontal="left" vertical="top"/>
    </xf>
    <xf numFmtId="0" fontId="6" fillId="0" borderId="0" xfId="23" applyAlignment="1">
      <alignment horizontal="right" vertical="top"/>
    </xf>
    <xf numFmtId="0" fontId="6" fillId="0" borderId="0" xfId="23" applyAlignment="1">
      <alignment vertical="top"/>
    </xf>
    <xf numFmtId="0" fontId="26" fillId="0" borderId="0" xfId="23" applyFont="1" applyAlignment="1">
      <alignment vertical="top" wrapText="1"/>
    </xf>
    <xf numFmtId="0" fontId="2" fillId="0" borderId="1" xfId="0" applyFont="1" applyFill="1" applyBorder="1" applyAlignment="1">
      <alignment horizontal="left"/>
    </xf>
    <xf numFmtId="49" fontId="2" fillId="0" borderId="1" xfId="0" applyNumberFormat="1" applyFont="1" applyFill="1" applyBorder="1" applyAlignment="1">
      <alignment horizontal="right"/>
    </xf>
    <xf numFmtId="0" fontId="1" fillId="4" borderId="1" xfId="0" applyFont="1" applyFill="1" applyBorder="1" applyAlignment="1" applyProtection="1">
      <alignment horizontal="left" vertical="center"/>
      <protection locked="0"/>
    </xf>
    <xf numFmtId="0" fontId="2" fillId="5" borderId="1" xfId="0" applyFont="1" applyFill="1" applyBorder="1" applyAlignment="1">
      <alignment horizontal="center" vertical="center"/>
    </xf>
    <xf numFmtId="0" fontId="2" fillId="5" borderId="1" xfId="0" quotePrefix="1" applyFont="1" applyFill="1" applyBorder="1" applyAlignment="1">
      <alignment horizontal="left" vertical="center"/>
    </xf>
    <xf numFmtId="0" fontId="2" fillId="5" borderId="1" xfId="0" quotePrefix="1" applyFont="1" applyFill="1" applyBorder="1" applyAlignment="1">
      <alignment horizontal="right" vertical="center"/>
    </xf>
    <xf numFmtId="0" fontId="2" fillId="5" borderId="1" xfId="0" applyFont="1" applyFill="1" applyBorder="1" applyAlignment="1" applyProtection="1">
      <alignment horizontal="center" vertical="center"/>
      <protection locked="0"/>
    </xf>
    <xf numFmtId="0" fontId="57" fillId="0" borderId="47" xfId="0" applyFont="1" applyBorder="1" applyAlignment="1">
      <alignment vertical="center" wrapText="1"/>
    </xf>
    <xf numFmtId="0" fontId="57" fillId="0" borderId="47" xfId="0" applyFont="1" applyBorder="1" applyAlignment="1">
      <alignment horizontal="right" vertical="center" wrapText="1"/>
    </xf>
    <xf numFmtId="0" fontId="57" fillId="0" borderId="47" xfId="0" applyFont="1" applyBorder="1" applyAlignment="1">
      <alignment horizontal="center" vertical="center" wrapText="1"/>
    </xf>
    <xf numFmtId="0" fontId="1" fillId="5" borderId="1" xfId="0" applyFont="1" applyFill="1" applyBorder="1" applyAlignment="1" applyProtection="1">
      <alignment horizontal="left" vertical="center"/>
      <protection locked="0"/>
    </xf>
    <xf numFmtId="0" fontId="58" fillId="0" borderId="47" xfId="0" applyFont="1" applyBorder="1" applyAlignment="1">
      <alignment vertical="center" wrapText="1"/>
    </xf>
    <xf numFmtId="0" fontId="58" fillId="0" borderId="47" xfId="0" applyFont="1" applyBorder="1" applyAlignment="1">
      <alignment horizontal="right" vertical="center" wrapText="1"/>
    </xf>
    <xf numFmtId="0" fontId="58" fillId="0" borderId="47" xfId="0" applyFont="1" applyBorder="1" applyAlignment="1">
      <alignment horizontal="center" vertical="center" wrapText="1"/>
    </xf>
    <xf numFmtId="0" fontId="27" fillId="0" borderId="1" xfId="0" applyFont="1" applyBorder="1" applyAlignment="1">
      <alignment horizontal="center"/>
    </xf>
    <xf numFmtId="0" fontId="57" fillId="0" borderId="47" xfId="0" applyFont="1" applyFill="1" applyBorder="1" applyAlignment="1">
      <alignment vertical="center" wrapText="1"/>
    </xf>
    <xf numFmtId="0" fontId="58" fillId="0" borderId="47" xfId="0" applyFont="1" applyFill="1" applyBorder="1" applyAlignment="1">
      <alignment vertical="center" wrapText="1"/>
    </xf>
    <xf numFmtId="0" fontId="2" fillId="0" borderId="1" xfId="0" applyFont="1" applyFill="1" applyBorder="1"/>
    <xf numFmtId="0" fontId="26" fillId="0" borderId="0" xfId="23" applyFont="1" applyFill="1" applyAlignment="1">
      <alignment vertical="top" wrapText="1"/>
    </xf>
    <xf numFmtId="0" fontId="57" fillId="0" borderId="47" xfId="0" applyFont="1" applyFill="1" applyBorder="1" applyAlignment="1">
      <alignment horizontal="right" vertical="center" wrapText="1"/>
    </xf>
    <xf numFmtId="0" fontId="57" fillId="0" borderId="47" xfId="0" applyFont="1" applyFill="1" applyBorder="1" applyAlignment="1">
      <alignment horizontal="center" vertical="center" wrapText="1"/>
    </xf>
    <xf numFmtId="0" fontId="26" fillId="0" borderId="0" xfId="23" applyFont="1" applyFill="1" applyAlignment="1">
      <alignment vertical="top"/>
    </xf>
    <xf numFmtId="0" fontId="33" fillId="0" borderId="11" xfId="0" applyFont="1" applyBorder="1" applyAlignment="1" applyProtection="1">
      <alignment horizontal="center" vertical="top" wrapText="1" shrinkToFit="1"/>
    </xf>
    <xf numFmtId="0" fontId="33" fillId="0" borderId="3" xfId="0" applyFont="1" applyBorder="1" applyAlignment="1" applyProtection="1">
      <alignment horizontal="center" vertical="top" wrapText="1" shrinkToFit="1"/>
    </xf>
    <xf numFmtId="0" fontId="7" fillId="0" borderId="11"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13" fillId="0" borderId="4"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center" wrapText="1" shrinkToFit="1"/>
      <protection locked="0"/>
    </xf>
    <xf numFmtId="0" fontId="13" fillId="0" borderId="40" xfId="0" applyFont="1" applyBorder="1" applyAlignment="1" applyProtection="1">
      <alignment horizontal="left" vertical="center" wrapText="1" shrinkToFit="1"/>
      <protection locked="0"/>
    </xf>
    <xf numFmtId="0" fontId="7" fillId="0" borderId="11" xfId="0" applyFont="1" applyBorder="1" applyAlignment="1" applyProtection="1">
      <alignment horizontal="left" vertical="top" wrapText="1" shrinkToFit="1"/>
    </xf>
    <xf numFmtId="0" fontId="7" fillId="0" borderId="21" xfId="0" applyFont="1" applyBorder="1" applyAlignment="1" applyProtection="1">
      <alignment horizontal="left" vertical="top" wrapText="1" shrinkToFit="1"/>
    </xf>
    <xf numFmtId="0" fontId="7" fillId="0" borderId="3" xfId="0" applyFont="1" applyBorder="1" applyAlignment="1" applyProtection="1">
      <alignment horizontal="left" vertical="top" wrapText="1" shrinkToFit="1"/>
    </xf>
    <xf numFmtId="0" fontId="27" fillId="0" borderId="32" xfId="0" applyFont="1" applyBorder="1" applyAlignment="1" applyProtection="1">
      <alignment horizontal="left" vertical="center" wrapText="1" shrinkToFit="1"/>
    </xf>
    <xf numFmtId="0" fontId="7" fillId="0" borderId="24" xfId="0" applyFont="1" applyBorder="1" applyAlignment="1" applyProtection="1">
      <alignment horizontal="left" vertical="center" wrapText="1" shrinkToFit="1"/>
    </xf>
    <xf numFmtId="0" fontId="7" fillId="0" borderId="44" xfId="0" applyFont="1" applyBorder="1" applyAlignment="1" applyProtection="1">
      <alignment horizontal="left" vertical="center" wrapText="1" shrinkToFit="1"/>
    </xf>
    <xf numFmtId="49" fontId="7" fillId="0" borderId="1" xfId="0" applyNumberFormat="1" applyFont="1" applyBorder="1" applyAlignment="1" applyProtection="1">
      <alignment horizontal="left" vertical="center" wrapText="1" shrinkToFit="1"/>
      <protection locked="0"/>
    </xf>
    <xf numFmtId="0" fontId="37" fillId="0" borderId="46" xfId="0" applyFont="1" applyBorder="1" applyAlignment="1" applyProtection="1">
      <alignment horizontal="right" vertical="center" wrapText="1" shrinkToFit="1"/>
    </xf>
    <xf numFmtId="0" fontId="14"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41" xfId="0" applyFont="1" applyBorder="1" applyAlignment="1" applyProtection="1">
      <alignment horizontal="left" vertical="center" wrapText="1" shrinkToFit="1"/>
    </xf>
    <xf numFmtId="0" fontId="13" fillId="0" borderId="42" xfId="0" applyFont="1" applyBorder="1" applyAlignment="1" applyProtection="1">
      <alignment horizontal="left" vertical="center" wrapText="1" shrinkToFit="1"/>
      <protection locked="0"/>
    </xf>
    <xf numFmtId="0" fontId="13" fillId="0" borderId="5" xfId="0" applyFont="1" applyBorder="1" applyAlignment="1" applyProtection="1">
      <alignment horizontal="left" vertical="center" wrapText="1" shrinkToFit="1"/>
      <protection locked="0"/>
    </xf>
    <xf numFmtId="0" fontId="13" fillId="0" borderId="43" xfId="0" applyFont="1" applyBorder="1" applyAlignment="1" applyProtection="1">
      <alignment horizontal="left" vertical="center" wrapText="1" shrinkToFit="1"/>
      <protection locked="0"/>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9" xfId="0" applyFont="1" applyBorder="1" applyAlignment="1" applyProtection="1">
      <alignment horizontal="center" vertical="center" wrapText="1" shrinkToFit="1"/>
    </xf>
    <xf numFmtId="0" fontId="7" fillId="0" borderId="20" xfId="0" applyFont="1" applyBorder="1" applyAlignment="1" applyProtection="1">
      <alignment horizontal="center" vertical="center" wrapText="1" shrinkToFit="1"/>
    </xf>
    <xf numFmtId="0" fontId="0" fillId="0" borderId="45"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9" xfId="0" applyBorder="1" applyAlignment="1" applyProtection="1">
      <alignment horizontal="center" vertical="center"/>
    </xf>
    <xf numFmtId="0" fontId="0" fillId="0" borderId="20" xfId="0" applyBorder="1" applyAlignment="1" applyProtection="1">
      <alignment horizontal="center" vertical="center"/>
    </xf>
    <xf numFmtId="0" fontId="7" fillId="0" borderId="11" xfId="0" applyFont="1" applyBorder="1" applyAlignment="1" applyProtection="1">
      <alignment horizontal="center" vertical="center" wrapText="1" shrinkToFit="1"/>
    </xf>
    <xf numFmtId="0" fontId="7" fillId="0" borderId="21" xfId="0" applyFont="1" applyBorder="1" applyAlignment="1" applyProtection="1">
      <alignment horizontal="center" vertical="center" wrapText="1" shrinkToFit="1"/>
    </xf>
    <xf numFmtId="0" fontId="7" fillId="0" borderId="3" xfId="0" applyFont="1" applyBorder="1" applyAlignment="1" applyProtection="1">
      <alignment horizontal="center" vertical="center" wrapText="1" shrinkToFit="1"/>
    </xf>
    <xf numFmtId="0" fontId="7" fillId="0" borderId="22" xfId="0" applyFont="1" applyBorder="1" applyAlignment="1" applyProtection="1">
      <alignment horizontal="center" vertical="center" wrapText="1" shrinkToFit="1"/>
    </xf>
    <xf numFmtId="0" fontId="0" fillId="0" borderId="11"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24" fillId="0" borderId="32" xfId="0" applyFont="1" applyBorder="1" applyAlignment="1">
      <alignment horizontal="left" vertical="top" wrapText="1"/>
    </xf>
    <xf numFmtId="0" fontId="24" fillId="0" borderId="24" xfId="0" applyFont="1" applyBorder="1" applyAlignment="1">
      <alignment horizontal="left" vertical="top" wrapText="1"/>
    </xf>
    <xf numFmtId="0" fontId="24" fillId="0" borderId="31" xfId="0" applyFont="1" applyBorder="1" applyAlignment="1">
      <alignment horizontal="left" vertical="top" wrapText="1"/>
    </xf>
    <xf numFmtId="0" fontId="24" fillId="0" borderId="27" xfId="0" applyFont="1" applyBorder="1" applyAlignment="1">
      <alignment horizontal="left" vertical="top" wrapText="1"/>
    </xf>
    <xf numFmtId="0" fontId="24" fillId="0" borderId="9" xfId="0" applyFont="1" applyBorder="1" applyAlignment="1">
      <alignment horizontal="left" vertical="top" wrapText="1"/>
    </xf>
    <xf numFmtId="0" fontId="24" fillId="0" borderId="36" xfId="0" applyFont="1" applyBorder="1" applyAlignment="1">
      <alignment horizontal="left" vertical="top" wrapText="1"/>
    </xf>
    <xf numFmtId="0" fontId="19" fillId="0" borderId="38" xfId="0" applyFont="1" applyBorder="1" applyAlignment="1">
      <alignment horizontal="right" vertical="center" wrapText="1" indent="1"/>
    </xf>
    <xf numFmtId="0" fontId="19" fillId="0" borderId="10" xfId="0" applyFont="1" applyBorder="1" applyAlignment="1">
      <alignment horizontal="right" vertical="center" indent="1"/>
    </xf>
    <xf numFmtId="0" fontId="0" fillId="0" borderId="0" xfId="0" applyAlignment="1">
      <alignment horizontal="left"/>
    </xf>
    <xf numFmtId="0" fontId="55" fillId="0" borderId="0" xfId="0" applyFont="1" applyAlignment="1">
      <alignment horizontal="left"/>
    </xf>
    <xf numFmtId="0" fontId="56" fillId="0" borderId="0" xfId="0" applyFont="1" applyAlignment="1">
      <alignment horizontal="left"/>
    </xf>
    <xf numFmtId="0" fontId="20" fillId="0" borderId="10" xfId="0" applyFont="1" applyBorder="1" applyAlignment="1">
      <alignment vertical="center" wrapText="1"/>
    </xf>
    <xf numFmtId="0" fontId="20" fillId="0" borderId="16" xfId="0" applyFont="1" applyBorder="1" applyAlignment="1">
      <alignment vertical="center"/>
    </xf>
    <xf numFmtId="0" fontId="25" fillId="0" borderId="37" xfId="0" applyFont="1" applyBorder="1" applyAlignment="1">
      <alignment horizontal="center" vertical="center" wrapText="1"/>
    </xf>
    <xf numFmtId="0" fontId="25" fillId="0" borderId="23" xfId="0" applyFont="1" applyBorder="1" applyAlignment="1">
      <alignment horizontal="center" vertical="center" wrapText="1"/>
    </xf>
    <xf numFmtId="0" fontId="19" fillId="0" borderId="25" xfId="0" applyFont="1" applyBorder="1" applyAlignment="1">
      <alignment horizontal="left" vertical="center" wrapText="1"/>
    </xf>
    <xf numFmtId="0" fontId="19" fillId="0" borderId="0"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0" fillId="0" borderId="33" xfId="0" applyFont="1" applyBorder="1" applyAlignment="1">
      <alignment horizontal="left" vertical="center" wrapText="1"/>
    </xf>
    <xf numFmtId="0" fontId="0" fillId="0" borderId="12" xfId="0" applyFont="1" applyBorder="1" applyAlignment="1">
      <alignment horizontal="left" vertical="center" wrapText="1"/>
    </xf>
    <xf numFmtId="0" fontId="0" fillId="0" borderId="35" xfId="0" applyFont="1" applyBorder="1" applyAlignment="1">
      <alignment horizontal="left" vertical="center" wrapText="1"/>
    </xf>
    <xf numFmtId="0" fontId="0" fillId="0" borderId="17" xfId="0" applyBorder="1" applyAlignment="1">
      <alignment horizontal="center" vertical="center"/>
    </xf>
    <xf numFmtId="0" fontId="0" fillId="0" borderId="15" xfId="0"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30" fillId="0" borderId="0" xfId="0" applyFont="1" applyAlignment="1">
      <alignment horizontal="left" wrapText="1"/>
    </xf>
    <xf numFmtId="0" fontId="17" fillId="0" borderId="0" xfId="0" applyFont="1" applyAlignment="1" applyProtection="1">
      <alignment horizontal="left" vertical="center" wrapText="1"/>
    </xf>
    <xf numFmtId="0" fontId="46" fillId="0" borderId="0" xfId="0" applyFont="1" applyAlignment="1">
      <alignment horizontal="left" wrapText="1"/>
    </xf>
    <xf numFmtId="0" fontId="17" fillId="0" borderId="0" xfId="0" applyFont="1" applyAlignment="1" applyProtection="1">
      <alignment horizontal="left" vertical="top" wrapText="1"/>
    </xf>
    <xf numFmtId="0" fontId="46" fillId="0" borderId="0" xfId="0" applyFont="1" applyAlignment="1" applyProtection="1">
      <alignment horizontal="left" vertical="top" wrapText="1"/>
    </xf>
    <xf numFmtId="0" fontId="0" fillId="0" borderId="4"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3" xfId="0" applyBorder="1" applyAlignment="1" applyProtection="1">
      <alignment horizontal="left" vertical="top" wrapText="1"/>
    </xf>
    <xf numFmtId="0" fontId="30" fillId="0" borderId="0" xfId="0" applyFont="1" applyAlignment="1">
      <alignment horizontal="left"/>
    </xf>
    <xf numFmtId="0" fontId="29" fillId="0" borderId="0" xfId="0" applyFont="1" applyAlignment="1">
      <alignment horizontal="left"/>
    </xf>
    <xf numFmtId="0" fontId="46" fillId="0" borderId="0" xfId="0" applyFont="1" applyAlignment="1" applyProtection="1">
      <alignment horizontal="left"/>
    </xf>
    <xf numFmtId="0" fontId="17" fillId="0" borderId="0" xfId="0" applyFont="1" applyAlignment="1" applyProtection="1">
      <alignment horizontal="left"/>
    </xf>
    <xf numFmtId="0" fontId="48" fillId="0" borderId="0" xfId="0" applyFont="1" applyAlignment="1">
      <alignment horizontal="left" vertical="center"/>
    </xf>
    <xf numFmtId="0" fontId="49" fillId="0" borderId="0" xfId="0" applyFont="1" applyAlignment="1">
      <alignment horizontal="left"/>
    </xf>
    <xf numFmtId="0" fontId="8" fillId="0" borderId="0" xfId="0" applyFont="1" applyAlignment="1">
      <alignment horizontal="center" vertical="top" wrapText="1"/>
    </xf>
  </cellXfs>
  <cellStyles count="27">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2 2" xfId="24" xr:uid="{00000000-0005-0000-0000-000018000000}"/>
    <cellStyle name="Standard 2 3" xfId="25" xr:uid="{00000000-0005-0000-0000-000019000000}"/>
    <cellStyle name="Standard 2_Structural Engineering" xfId="26" xr:uid="{D8F250A9-7BC8-4678-A486-7F1A577B066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552450</xdr:colOff>
          <xdr:row>64</xdr:row>
          <xdr:rowOff>76200</xdr:rowOff>
        </xdr:from>
        <xdr:to>
          <xdr:col>7</xdr:col>
          <xdr:colOff>1295400</xdr:colOff>
          <xdr:row>64</xdr:row>
          <xdr:rowOff>333375</xdr:rowOff>
        </xdr:to>
        <xdr:sp macro="" textlink="">
          <xdr:nvSpPr>
            <xdr:cNvPr id="2049" name="Option Button 1" descr=" Nein"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85725</xdr:rowOff>
        </xdr:from>
        <xdr:to>
          <xdr:col>7</xdr:col>
          <xdr:colOff>504825</xdr:colOff>
          <xdr:row>64</xdr:row>
          <xdr:rowOff>333375</xdr:rowOff>
        </xdr:to>
        <xdr:sp macro="" textlink="">
          <xdr:nvSpPr>
            <xdr:cNvPr id="2050" name="Option Button 2" descr=" Ja"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7"/>
  <sheetViews>
    <sheetView tabSelected="1" showRuler="0" showWhiteSpace="0" zoomScaleNormal="100" zoomScaleSheetLayoutView="100" workbookViewId="0">
      <selection activeCell="F3" sqref="F3:N3"/>
    </sheetView>
  </sheetViews>
  <sheetFormatPr baseColWidth="10" defaultColWidth="11.375" defaultRowHeight="15.75" x14ac:dyDescent="0.25"/>
  <cols>
    <col min="1" max="1" width="12.75" customWidth="1"/>
    <col min="2" max="2" width="13" customWidth="1"/>
    <col min="3" max="3" width="5.5"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1:15" s="1" customFormat="1" ht="58.5" customHeight="1" x14ac:dyDescent="0.25">
      <c r="A1" s="106" t="s">
        <v>27</v>
      </c>
      <c r="B1" s="107"/>
      <c r="C1" s="107"/>
      <c r="D1" s="107"/>
      <c r="E1" s="107"/>
      <c r="F1" s="107"/>
      <c r="G1" s="107"/>
      <c r="H1" s="107"/>
      <c r="I1" s="107"/>
      <c r="J1" s="107"/>
      <c r="K1" s="107"/>
      <c r="L1" s="107"/>
      <c r="M1" s="107"/>
      <c r="N1" s="107"/>
      <c r="O1" s="35"/>
    </row>
    <row r="2" spans="1:15" s="1" customFormat="1" ht="31.5" customHeight="1" thickBot="1" x14ac:dyDescent="0.3">
      <c r="A2" s="108" t="s">
        <v>28</v>
      </c>
      <c r="B2" s="109"/>
      <c r="C2" s="109"/>
      <c r="D2" s="109"/>
      <c r="E2" s="109"/>
      <c r="F2" s="109"/>
      <c r="G2" s="109"/>
      <c r="H2" s="109"/>
      <c r="I2" s="109"/>
      <c r="J2" s="109"/>
      <c r="K2" s="109"/>
      <c r="L2" s="109"/>
      <c r="M2" s="109"/>
      <c r="N2" s="109"/>
    </row>
    <row r="3" spans="1:15" ht="35.1" customHeight="1" x14ac:dyDescent="0.25">
      <c r="A3" s="110" t="s">
        <v>29</v>
      </c>
      <c r="B3" s="111"/>
      <c r="C3" s="111"/>
      <c r="D3" s="111"/>
      <c r="E3" s="112"/>
      <c r="F3" s="113"/>
      <c r="G3" s="114"/>
      <c r="H3" s="114"/>
      <c r="I3" s="114"/>
      <c r="J3" s="114"/>
      <c r="K3" s="114"/>
      <c r="L3" s="114"/>
      <c r="M3" s="114"/>
      <c r="N3" s="115"/>
    </row>
    <row r="4" spans="1:15" ht="35.1" customHeight="1" x14ac:dyDescent="0.25">
      <c r="A4" s="92" t="s">
        <v>30</v>
      </c>
      <c r="B4" s="93"/>
      <c r="C4" s="93"/>
      <c r="D4" s="93"/>
      <c r="E4" s="94"/>
      <c r="F4" s="95"/>
      <c r="G4" s="96"/>
      <c r="H4" s="96"/>
      <c r="I4" s="96"/>
      <c r="J4" s="96"/>
      <c r="K4" s="96"/>
      <c r="L4" s="96"/>
      <c r="M4" s="96"/>
      <c r="N4" s="97"/>
    </row>
    <row r="5" spans="1:15" ht="35.1" customHeight="1" x14ac:dyDescent="0.25">
      <c r="A5" s="92" t="s">
        <v>31</v>
      </c>
      <c r="B5" s="93"/>
      <c r="C5" s="93"/>
      <c r="D5" s="93"/>
      <c r="E5" s="94"/>
      <c r="F5" s="95"/>
      <c r="G5" s="96"/>
      <c r="H5" s="96"/>
      <c r="I5" s="96"/>
      <c r="J5" s="96"/>
      <c r="K5" s="96"/>
      <c r="L5" s="96"/>
      <c r="M5" s="96"/>
      <c r="N5" s="97"/>
    </row>
    <row r="6" spans="1:15" ht="35.1" customHeight="1" x14ac:dyDescent="0.25">
      <c r="A6" s="98" t="s">
        <v>32</v>
      </c>
      <c r="B6" s="99"/>
      <c r="C6" s="99"/>
      <c r="D6" s="99"/>
      <c r="E6" s="100"/>
      <c r="F6" s="95"/>
      <c r="G6" s="96"/>
      <c r="H6" s="96"/>
      <c r="I6" s="96"/>
      <c r="J6" s="96"/>
      <c r="K6" s="96"/>
      <c r="L6" s="96"/>
      <c r="M6" s="96"/>
      <c r="N6" s="97"/>
    </row>
    <row r="7" spans="1:15" ht="35.1" customHeight="1" thickBot="1" x14ac:dyDescent="0.3">
      <c r="A7" s="101" t="s">
        <v>33</v>
      </c>
      <c r="B7" s="102"/>
      <c r="C7" s="102"/>
      <c r="D7" s="102"/>
      <c r="E7" s="103"/>
      <c r="F7" s="104" t="s">
        <v>21</v>
      </c>
      <c r="G7" s="104"/>
      <c r="H7" s="104"/>
      <c r="I7" s="105" t="s">
        <v>34</v>
      </c>
      <c r="J7" s="105"/>
      <c r="K7" s="105"/>
      <c r="L7" s="105"/>
      <c r="M7" s="105"/>
      <c r="N7" s="27">
        <v>7</v>
      </c>
    </row>
    <row r="8" spans="1:15" ht="15.75" customHeight="1" x14ac:dyDescent="0.25">
      <c r="A8" s="116" t="s">
        <v>35</v>
      </c>
      <c r="B8" s="117"/>
      <c r="C8" s="117"/>
      <c r="D8" s="117"/>
      <c r="E8" s="117"/>
      <c r="F8" s="118"/>
      <c r="G8" s="118"/>
      <c r="H8" s="119"/>
      <c r="I8" s="120" t="s">
        <v>36</v>
      </c>
      <c r="J8" s="121"/>
      <c r="K8" s="121"/>
      <c r="L8" s="121"/>
      <c r="M8" s="121"/>
      <c r="N8" s="122"/>
    </row>
    <row r="9" spans="1:15" ht="31.5" customHeight="1" x14ac:dyDescent="0.25">
      <c r="A9" s="126"/>
      <c r="B9" s="127"/>
      <c r="C9" s="127"/>
      <c r="D9" s="127"/>
      <c r="E9" s="127"/>
      <c r="F9" s="128"/>
      <c r="G9" s="127" t="s">
        <v>37</v>
      </c>
      <c r="H9" s="129"/>
      <c r="I9" s="123"/>
      <c r="J9" s="124"/>
      <c r="K9" s="124"/>
      <c r="L9" s="124"/>
      <c r="M9" s="124"/>
      <c r="N9" s="125"/>
    </row>
    <row r="10" spans="1:15" ht="146.25" x14ac:dyDescent="0.25">
      <c r="A10" s="90" t="s">
        <v>69</v>
      </c>
      <c r="B10" s="91"/>
      <c r="C10" s="42" t="s">
        <v>77</v>
      </c>
      <c r="D10" s="12" t="s">
        <v>38</v>
      </c>
      <c r="E10" s="12" t="s">
        <v>39</v>
      </c>
      <c r="F10" s="12" t="s">
        <v>40</v>
      </c>
      <c r="G10" s="36" t="s">
        <v>41</v>
      </c>
      <c r="H10" s="43" t="s">
        <v>42</v>
      </c>
      <c r="I10" s="14" t="s">
        <v>41</v>
      </c>
      <c r="J10" s="7" t="s">
        <v>43</v>
      </c>
      <c r="K10" s="16" t="s">
        <v>70</v>
      </c>
      <c r="L10" s="7" t="s">
        <v>44</v>
      </c>
      <c r="M10" s="7" t="s">
        <v>45</v>
      </c>
      <c r="N10" s="13" t="s">
        <v>46</v>
      </c>
    </row>
    <row r="11" spans="1:15" x14ac:dyDescent="0.25">
      <c r="A11" s="130"/>
      <c r="B11" s="131"/>
      <c r="C11" s="30"/>
      <c r="D11" s="8"/>
      <c r="E11" s="9"/>
      <c r="F11" s="9"/>
      <c r="G11" s="9"/>
      <c r="H11" s="11" t="str">
        <f>IF(G11&gt;0,IF($F$7=STG!$A$3,VLOOKUP(G11,Maschinenbau!$A$5:$E$1017,4,FALSE),IF($F$7=STG!$A$4,VLOOKUP(G11,'Elektro- und Informationstechni'!$A$5:$E$1037,4,FALSE),IF($F$7=STG!$A$5,VLOOKUP(G11,#REF!,4,FALSE)))),"")</f>
        <v/>
      </c>
      <c r="I11" s="10"/>
      <c r="J11" s="11" t="str">
        <f>IF(I11&gt;0,IF($F$7=STG!$A$3,LEFT(TEXT(VLOOKUP(I11,Maschinenbau!$A$4:$E$2009,2,FALSE),0)&amp;"/"&amp;TEXT(VLOOKUP(I11,Maschinenbau!$A$4:$E$2009,3,FALSE),0)&amp;"/"&amp;TEXT(VLOOKUP(I11,Maschinenbau!$A$4:$E$2009,4,FALSE),0),45),IF($F$7=STG!$A$4,LEFT(TEXT(VLOOKUP(I11,'Elektro- und Informationstechni'!$A$4:$E$2031,2,FALSE),0)&amp;"/"&amp;TEXT(VLOOKUP(I11,'Elektro- und Informationstechni'!$A$4:$E$2031,3,FALSE),0)&amp;"/"&amp;TEXT(VLOOKUP(I11,'Elektro- und Informationstechni'!$A$4:$E$2031,4,FALSE),0),45),IF($F$7=STG!$A$5,LEFT(TEXT(VLOOKUP(I11,#REF!,2,FALSE),0)&amp;"/"&amp;TEXT(VLOOKUP(I11,#REF!,3,FALSE),0)&amp;"/"&amp;TEXT(VLOOKUP(I11,#REF!,4,FALSE),0),45)))),"")</f>
        <v/>
      </c>
      <c r="K11" s="30" t="s">
        <v>16</v>
      </c>
      <c r="L11" s="6" t="str">
        <f>IF(OR(K11="",K11="A",K11="B",K11="C",K11="D"),"",IF(K11&gt;0,IF($F$7=STG!$A$3,VLOOKUP(I11,Maschinenbau!$A$5:$E$1015,5,FALSE),IF($F$7=STG!$A$4,VLOOKUP(I11,'Elektro- und Informationstechni'!$A$5:$E$1037,5,FALSE),IF($F$7=STG!$A$5,VLOOKUP(I11,#REF!,5,FALSE)))),""))</f>
        <v/>
      </c>
      <c r="M11" s="44"/>
      <c r="N11" s="2"/>
    </row>
    <row r="12" spans="1:15" x14ac:dyDescent="0.25">
      <c r="A12" s="130"/>
      <c r="B12" s="131"/>
      <c r="C12" s="30"/>
      <c r="D12" s="8"/>
      <c r="E12" s="9"/>
      <c r="F12" s="9"/>
      <c r="G12" s="9"/>
      <c r="H12" s="11" t="str">
        <f>IF(G12&gt;0,IF($F$7=STG!$A$3,VLOOKUP(G12,Maschinenbau!$A$5:$E$1017,4,FALSE),IF($F$7=STG!$A$4,VLOOKUP(G12,'Elektro- und Informationstechni'!$A$5:$E$1037,4,FALSE),IF($F$7=STG!$A$5,VLOOKUP(G12,#REF!,4,FALSE)))),"")</f>
        <v/>
      </c>
      <c r="I12" s="10"/>
      <c r="J12" s="11" t="str">
        <f>IF(I12&gt;0,IF($F$7=STG!$A$3,LEFT(TEXT(VLOOKUP(I12,Maschinenbau!$A$4:$E$2009,2,FALSE),0)&amp;"/"&amp;TEXT(VLOOKUP(I12,Maschinenbau!$A$4:$E$2009,3,FALSE),0)&amp;"/"&amp;TEXT(VLOOKUP(I12,Maschinenbau!$A$4:$E$2009,4,FALSE),0),45),IF($F$7=STG!$A$4,LEFT(TEXT(VLOOKUP(I12,'Elektro- und Informationstechni'!$A$4:$E$2031,2,FALSE),0)&amp;"/"&amp;TEXT(VLOOKUP(I12,'Elektro- und Informationstechni'!$A$4:$E$2031,3,FALSE),0)&amp;"/"&amp;TEXT(VLOOKUP(I12,'Elektro- und Informationstechni'!$A$4:$E$2031,4,FALSE),0),45),IF($F$7=STG!$A$5,LEFT(TEXT(VLOOKUP(I12,#REF!,2,FALSE),0)&amp;"/"&amp;TEXT(VLOOKUP(I12,#REF!,3,FALSE),0)&amp;"/"&amp;TEXT(VLOOKUP(I12,#REF!,4,FALSE),0),45)))),"")</f>
        <v/>
      </c>
      <c r="K12" s="30" t="s">
        <v>16</v>
      </c>
      <c r="L12" s="6" t="str">
        <f>IF(OR(K12="",K12="A",K12="B",K12="C",K12="D"),"",IF(K12&gt;0,IF($F$7=STG!$A$3,VLOOKUP(I12,Maschinenbau!$A$5:$E$1015,5,FALSE),IF($F$7=STG!$A$4,VLOOKUP(I12,'Elektro- und Informationstechni'!$A$5:$E$1037,5,FALSE),IF($F$7=STG!$A$5,VLOOKUP(I12,#REF!,5,FALSE)))),""))</f>
        <v/>
      </c>
      <c r="M12" s="44"/>
      <c r="N12" s="2"/>
    </row>
    <row r="13" spans="1:15" x14ac:dyDescent="0.25">
      <c r="A13" s="130"/>
      <c r="B13" s="131"/>
      <c r="C13" s="30"/>
      <c r="D13" s="8"/>
      <c r="E13" s="9"/>
      <c r="F13" s="9"/>
      <c r="G13" s="9"/>
      <c r="H13" s="11" t="str">
        <f>IF(G13&gt;0,IF($F$7=STG!$A$3,VLOOKUP(G13,Maschinenbau!$A$5:$E$1017,4,FALSE),IF($F$7=STG!$A$4,VLOOKUP(G13,'Elektro- und Informationstechni'!$A$5:$E$1037,4,FALSE),IF($F$7=STG!$A$5,VLOOKUP(G13,#REF!,4,FALSE)))),"")</f>
        <v/>
      </c>
      <c r="I13" s="10"/>
      <c r="J13" s="11" t="str">
        <f>IF(I13&gt;0,IF($F$7=STG!$A$3,LEFT(TEXT(VLOOKUP(I13,Maschinenbau!$A$4:$E$2009,2,FALSE),0)&amp;"/"&amp;TEXT(VLOOKUP(I13,Maschinenbau!$A$4:$E$2009,3,FALSE),0)&amp;"/"&amp;TEXT(VLOOKUP(I13,Maschinenbau!$A$4:$E$2009,4,FALSE),0),45),IF($F$7=STG!$A$4,LEFT(TEXT(VLOOKUP(I13,'Elektro- und Informationstechni'!$A$4:$E$2031,2,FALSE),0)&amp;"/"&amp;TEXT(VLOOKUP(I13,'Elektro- und Informationstechni'!$A$4:$E$2031,3,FALSE),0)&amp;"/"&amp;TEXT(VLOOKUP(I13,'Elektro- und Informationstechni'!$A$4:$E$2031,4,FALSE),0),45),IF($F$7=STG!$A$5,LEFT(TEXT(VLOOKUP(I13,#REF!,2,FALSE),0)&amp;"/"&amp;TEXT(VLOOKUP(I13,#REF!,3,FALSE),0)&amp;"/"&amp;TEXT(VLOOKUP(I13,#REF!,4,FALSE),0),45)))),"")</f>
        <v/>
      </c>
      <c r="K13" s="30" t="s">
        <v>16</v>
      </c>
      <c r="L13" s="6" t="str">
        <f>IF(OR(K13="",K13="A",K13="B",K13="C",K13="D"),"",IF(K13&gt;0,IF($F$7=STG!$A$3,VLOOKUP(I13,Maschinenbau!$A$5:$E$1015,5,FALSE),IF($F$7=STG!$A$4,VLOOKUP(I13,'Elektro- und Informationstechni'!$A$5:$E$1037,5,FALSE),IF($F$7=STG!$A$5,VLOOKUP(I13,#REF!,5,FALSE)))),""))</f>
        <v/>
      </c>
      <c r="M13" s="44"/>
      <c r="N13" s="2"/>
    </row>
    <row r="14" spans="1:15" x14ac:dyDescent="0.25">
      <c r="A14" s="130"/>
      <c r="B14" s="131"/>
      <c r="C14" s="30"/>
      <c r="D14" s="8"/>
      <c r="E14" s="9"/>
      <c r="F14" s="9"/>
      <c r="G14" s="9"/>
      <c r="H14" s="11" t="str">
        <f>IF(G14&gt;0,IF($F$7=STG!$A$3,VLOOKUP(G14,Maschinenbau!$A$5:$E$1017,4,FALSE),IF($F$7=STG!$A$4,VLOOKUP(G14,'Elektro- und Informationstechni'!$A$5:$E$1037,4,FALSE),IF($F$7=STG!$A$5,VLOOKUP(G14,#REF!,4,FALSE)))),"")</f>
        <v/>
      </c>
      <c r="I14" s="10"/>
      <c r="J14" s="11" t="str">
        <f>IF(I14&gt;0,IF($F$7=STG!$A$3,LEFT(TEXT(VLOOKUP(I14,Maschinenbau!$A$4:$E$2009,2,FALSE),0)&amp;"/"&amp;TEXT(VLOOKUP(I14,Maschinenbau!$A$4:$E$2009,3,FALSE),0)&amp;"/"&amp;TEXT(VLOOKUP(I14,Maschinenbau!$A$4:$E$2009,4,FALSE),0),45),IF($F$7=STG!$A$4,LEFT(TEXT(VLOOKUP(I14,'Elektro- und Informationstechni'!$A$4:$E$2031,2,FALSE),0)&amp;"/"&amp;TEXT(VLOOKUP(I14,'Elektro- und Informationstechni'!$A$4:$E$2031,3,FALSE),0)&amp;"/"&amp;TEXT(VLOOKUP(I14,'Elektro- und Informationstechni'!$A$4:$E$2031,4,FALSE),0),45),IF($F$7=STG!$A$5,LEFT(TEXT(VLOOKUP(I14,#REF!,2,FALSE),0)&amp;"/"&amp;TEXT(VLOOKUP(I14,#REF!,3,FALSE),0)&amp;"/"&amp;TEXT(VLOOKUP(I14,#REF!,4,FALSE),0),45)))),"")</f>
        <v/>
      </c>
      <c r="K14" s="30" t="s">
        <v>16</v>
      </c>
      <c r="L14" s="6" t="str">
        <f>IF(OR(K14="",K14="A",K14="B",K14="C",K14="D"),"",IF(K14&gt;0,IF($F$7=STG!$A$3,VLOOKUP(I14,Maschinenbau!$A$5:$E$1015,5,FALSE),IF($F$7=STG!$A$4,VLOOKUP(I14,'Elektro- und Informationstechni'!$A$5:$E$1037,5,FALSE),IF($F$7=STG!$A$5,VLOOKUP(I14,#REF!,5,FALSE)))),""))</f>
        <v/>
      </c>
      <c r="M14" s="44"/>
      <c r="N14" s="2"/>
    </row>
    <row r="15" spans="1:15" x14ac:dyDescent="0.25">
      <c r="A15" s="130"/>
      <c r="B15" s="131"/>
      <c r="C15" s="30"/>
      <c r="D15" s="8"/>
      <c r="E15" s="9"/>
      <c r="F15" s="9"/>
      <c r="G15" s="9"/>
      <c r="H15" s="11" t="str">
        <f>IF(G15&gt;0,IF($F$7=STG!$A$3,VLOOKUP(G15,Maschinenbau!$A$5:$E$1017,4,FALSE),IF($F$7=STG!$A$4,VLOOKUP(G15,'Elektro- und Informationstechni'!$A$5:$E$1037,4,FALSE),IF($F$7=STG!$A$5,VLOOKUP(G15,#REF!,4,FALSE)))),"")</f>
        <v/>
      </c>
      <c r="I15" s="10"/>
      <c r="J15" s="11" t="str">
        <f>IF(I15&gt;0,IF($F$7=STG!$A$3,LEFT(TEXT(VLOOKUP(I15,Maschinenbau!$A$4:$E$2009,2,FALSE),0)&amp;"/"&amp;TEXT(VLOOKUP(I15,Maschinenbau!$A$4:$E$2009,3,FALSE),0)&amp;"/"&amp;TEXT(VLOOKUP(I15,Maschinenbau!$A$4:$E$2009,4,FALSE),0),45),IF($F$7=STG!$A$4,LEFT(TEXT(VLOOKUP(I15,'Elektro- und Informationstechni'!$A$4:$E$2031,2,FALSE),0)&amp;"/"&amp;TEXT(VLOOKUP(I15,'Elektro- und Informationstechni'!$A$4:$E$2031,3,FALSE),0)&amp;"/"&amp;TEXT(VLOOKUP(I15,'Elektro- und Informationstechni'!$A$4:$E$2031,4,FALSE),0),45),IF($F$7=STG!$A$5,LEFT(TEXT(VLOOKUP(I15,#REF!,2,FALSE),0)&amp;"/"&amp;TEXT(VLOOKUP(I15,#REF!,3,FALSE),0)&amp;"/"&amp;TEXT(VLOOKUP(I15,#REF!,4,FALSE),0),45)))),"")</f>
        <v/>
      </c>
      <c r="K15" s="30" t="s">
        <v>16</v>
      </c>
      <c r="L15" s="6" t="str">
        <f>IF(OR(K15="",K15="A",K15="B",K15="C",K15="D"),"",IF(K15&gt;0,IF($F$7=STG!$A$3,VLOOKUP(I15,Maschinenbau!$A$5:$E$1015,5,FALSE),IF($F$7=STG!$A$4,VLOOKUP(I15,'Elektro- und Informationstechni'!$A$5:$E$1037,5,FALSE),IF($F$7=STG!$A$5,VLOOKUP(I15,#REF!,5,FALSE)))),""))</f>
        <v/>
      </c>
      <c r="M15" s="44"/>
      <c r="N15" s="2"/>
    </row>
    <row r="16" spans="1:15" x14ac:dyDescent="0.25">
      <c r="A16" s="130"/>
      <c r="B16" s="131"/>
      <c r="C16" s="30"/>
      <c r="D16" s="8"/>
      <c r="E16" s="9"/>
      <c r="F16" s="9"/>
      <c r="G16" s="9"/>
      <c r="H16" s="11" t="str">
        <f>IF(G16&gt;0,IF($F$7=STG!$A$3,VLOOKUP(G16,Maschinenbau!$A$5:$E$1017,4,FALSE),IF($F$7=STG!$A$4,VLOOKUP(G16,'Elektro- und Informationstechni'!$A$5:$E$1037,4,FALSE),IF($F$7=STG!$A$5,VLOOKUP(G16,#REF!,4,FALSE)))),"")</f>
        <v/>
      </c>
      <c r="I16" s="10"/>
      <c r="J16" s="11" t="str">
        <f>IF(I16&gt;0,IF($F$7=STG!$A$3,LEFT(TEXT(VLOOKUP(I16,Maschinenbau!$A$4:$E$2009,2,FALSE),0)&amp;"/"&amp;TEXT(VLOOKUP(I16,Maschinenbau!$A$4:$E$2009,3,FALSE),0)&amp;"/"&amp;TEXT(VLOOKUP(I16,Maschinenbau!$A$4:$E$2009,4,FALSE),0),45),IF($F$7=STG!$A$4,LEFT(TEXT(VLOOKUP(I16,'Elektro- und Informationstechni'!$A$4:$E$2031,2,FALSE),0)&amp;"/"&amp;TEXT(VLOOKUP(I16,'Elektro- und Informationstechni'!$A$4:$E$2031,3,FALSE),0)&amp;"/"&amp;TEXT(VLOOKUP(I16,'Elektro- und Informationstechni'!$A$4:$E$2031,4,FALSE),0),45),IF($F$7=STG!$A$5,LEFT(TEXT(VLOOKUP(I16,#REF!,2,FALSE),0)&amp;"/"&amp;TEXT(VLOOKUP(I16,#REF!,3,FALSE),0)&amp;"/"&amp;TEXT(VLOOKUP(I16,#REF!,4,FALSE),0),45)))),"")</f>
        <v/>
      </c>
      <c r="K16" s="30" t="s">
        <v>16</v>
      </c>
      <c r="L16" s="6" t="str">
        <f>IF(OR(K16="",K16="A",K16="B",K16="C",K16="D"),"",IF(K16&gt;0,IF($F$7=STG!$A$3,VLOOKUP(I16,Maschinenbau!$A$5:$E$1015,5,FALSE),IF($F$7=STG!$A$4,VLOOKUP(I16,'Elektro- und Informationstechni'!$A$5:$E$1037,5,FALSE),IF($F$7=STG!$A$5,VLOOKUP(I16,#REF!,5,FALSE)))),""))</f>
        <v/>
      </c>
      <c r="M16" s="44"/>
      <c r="N16" s="2"/>
    </row>
    <row r="17" spans="1:14" x14ac:dyDescent="0.25">
      <c r="A17" s="130"/>
      <c r="B17" s="131"/>
      <c r="C17" s="30"/>
      <c r="D17" s="8"/>
      <c r="E17" s="9"/>
      <c r="F17" s="9"/>
      <c r="G17" s="9"/>
      <c r="H17" s="11" t="str">
        <f>IF(G17&gt;0,IF($F$7=STG!$A$3,VLOOKUP(G17,Maschinenbau!$A$5:$E$1017,4,FALSE),IF($F$7=STG!$A$4,VLOOKUP(G17,'Elektro- und Informationstechni'!$A$5:$E$1037,4,FALSE),IF($F$7=STG!$A$5,VLOOKUP(G17,#REF!,4,FALSE)))),"")</f>
        <v/>
      </c>
      <c r="I17" s="10"/>
      <c r="J17" s="11" t="str">
        <f>IF(I17&gt;0,IF($F$7=STG!$A$3,LEFT(TEXT(VLOOKUP(I17,Maschinenbau!$A$4:$E$2009,2,FALSE),0)&amp;"/"&amp;TEXT(VLOOKUP(I17,Maschinenbau!$A$4:$E$2009,3,FALSE),0)&amp;"/"&amp;TEXT(VLOOKUP(I17,Maschinenbau!$A$4:$E$2009,4,FALSE),0),45),IF($F$7=STG!$A$4,LEFT(TEXT(VLOOKUP(I17,'Elektro- und Informationstechni'!$A$4:$E$2031,2,FALSE),0)&amp;"/"&amp;TEXT(VLOOKUP(I17,'Elektro- und Informationstechni'!$A$4:$E$2031,3,FALSE),0)&amp;"/"&amp;TEXT(VLOOKUP(I17,'Elektro- und Informationstechni'!$A$4:$E$2031,4,FALSE),0),45),IF($F$7=STG!$A$5,LEFT(TEXT(VLOOKUP(I17,#REF!,2,FALSE),0)&amp;"/"&amp;TEXT(VLOOKUP(I17,#REF!,3,FALSE),0)&amp;"/"&amp;TEXT(VLOOKUP(I17,#REF!,4,FALSE),0),45)))),"")</f>
        <v/>
      </c>
      <c r="K17" s="30" t="s">
        <v>16</v>
      </c>
      <c r="L17" s="6" t="str">
        <f>IF(OR(K17="",K17="A",K17="B",K17="C",K17="D"),"",IF(K17&gt;0,IF($F$7=STG!$A$3,VLOOKUP(I17,Maschinenbau!$A$5:$E$1015,5,FALSE),IF($F$7=STG!$A$4,VLOOKUP(I17,'Elektro- und Informationstechni'!$A$5:$E$1037,5,FALSE),IF($F$7=STG!$A$5,VLOOKUP(I17,#REF!,5,FALSE)))),""))</f>
        <v/>
      </c>
      <c r="M17" s="44"/>
      <c r="N17" s="2"/>
    </row>
    <row r="18" spans="1:14" x14ac:dyDescent="0.25">
      <c r="A18" s="130"/>
      <c r="B18" s="131"/>
      <c r="C18" s="30"/>
      <c r="D18" s="8"/>
      <c r="E18" s="9"/>
      <c r="F18" s="9"/>
      <c r="G18" s="9"/>
      <c r="H18" s="11" t="str">
        <f>IF(G18&gt;0,IF($F$7=STG!$A$3,VLOOKUP(G18,Maschinenbau!$A$5:$E$1017,4,FALSE),IF($F$7=STG!$A$4,VLOOKUP(G18,'Elektro- und Informationstechni'!$A$5:$E$1037,4,FALSE),IF($F$7=STG!$A$5,VLOOKUP(G18,#REF!,4,FALSE)))),"")</f>
        <v/>
      </c>
      <c r="I18" s="10"/>
      <c r="J18" s="11" t="str">
        <f>IF(I18&gt;0,IF($F$7=STG!$A$3,LEFT(TEXT(VLOOKUP(I18,Maschinenbau!$A$4:$E$2009,2,FALSE),0)&amp;"/"&amp;TEXT(VLOOKUP(I18,Maschinenbau!$A$4:$E$2009,3,FALSE),0)&amp;"/"&amp;TEXT(VLOOKUP(I18,Maschinenbau!$A$4:$E$2009,4,FALSE),0),45),IF($F$7=STG!$A$4,LEFT(TEXT(VLOOKUP(I18,'Elektro- und Informationstechni'!$A$4:$E$2031,2,FALSE),0)&amp;"/"&amp;TEXT(VLOOKUP(I18,'Elektro- und Informationstechni'!$A$4:$E$2031,3,FALSE),0)&amp;"/"&amp;TEXT(VLOOKUP(I18,'Elektro- und Informationstechni'!$A$4:$E$2031,4,FALSE),0),45),IF($F$7=STG!$A$5,LEFT(TEXT(VLOOKUP(I18,#REF!,2,FALSE),0)&amp;"/"&amp;TEXT(VLOOKUP(I18,#REF!,3,FALSE),0)&amp;"/"&amp;TEXT(VLOOKUP(I18,#REF!,4,FALSE),0),45)))),"")</f>
        <v/>
      </c>
      <c r="K18" s="30" t="s">
        <v>16</v>
      </c>
      <c r="L18" s="6" t="str">
        <f>IF(OR(K18="",K18="A",K18="B",K18="C",K18="D"),"",IF(K18&gt;0,IF($F$7=STG!$A$3,VLOOKUP(I18,Maschinenbau!$A$5:$E$1015,5,FALSE),IF($F$7=STG!$A$4,VLOOKUP(I18,'Elektro- und Informationstechni'!$A$5:$E$1037,5,FALSE),IF($F$7=STG!$A$5,VLOOKUP(I18,#REF!,5,FALSE)))),""))</f>
        <v/>
      </c>
      <c r="M18" s="44"/>
      <c r="N18" s="2"/>
    </row>
    <row r="19" spans="1:14" x14ac:dyDescent="0.25">
      <c r="A19" s="130"/>
      <c r="B19" s="131"/>
      <c r="C19" s="30"/>
      <c r="D19" s="8"/>
      <c r="E19" s="9"/>
      <c r="F19" s="9"/>
      <c r="G19" s="9"/>
      <c r="H19" s="11" t="str">
        <f>IF(G19&gt;0,IF($F$7=STG!$A$3,VLOOKUP(G19,Maschinenbau!$A$5:$E$1017,4,FALSE),IF($F$7=STG!$A$4,VLOOKUP(G19,'Elektro- und Informationstechni'!$A$5:$E$1037,4,FALSE),IF($F$7=STG!$A$5,VLOOKUP(G19,#REF!,4,FALSE)))),"")</f>
        <v/>
      </c>
      <c r="I19" s="10"/>
      <c r="J19" s="11" t="str">
        <f>IF(I19&gt;0,IF($F$7=STG!$A$3,LEFT(TEXT(VLOOKUP(I19,Maschinenbau!$A$4:$E$2009,2,FALSE),0)&amp;"/"&amp;TEXT(VLOOKUP(I19,Maschinenbau!$A$4:$E$2009,3,FALSE),0)&amp;"/"&amp;TEXT(VLOOKUP(I19,Maschinenbau!$A$4:$E$2009,4,FALSE),0),45),IF($F$7=STG!$A$4,LEFT(TEXT(VLOOKUP(I19,'Elektro- und Informationstechni'!$A$4:$E$2031,2,FALSE),0)&amp;"/"&amp;TEXT(VLOOKUP(I19,'Elektro- und Informationstechni'!$A$4:$E$2031,3,FALSE),0)&amp;"/"&amp;TEXT(VLOOKUP(I19,'Elektro- und Informationstechni'!$A$4:$E$2031,4,FALSE),0),45),IF($F$7=STG!$A$5,LEFT(TEXT(VLOOKUP(I19,#REF!,2,FALSE),0)&amp;"/"&amp;TEXT(VLOOKUP(I19,#REF!,3,FALSE),0)&amp;"/"&amp;TEXT(VLOOKUP(I19,#REF!,4,FALSE),0),45)))),"")</f>
        <v/>
      </c>
      <c r="K19" s="30" t="s">
        <v>16</v>
      </c>
      <c r="L19" s="6" t="str">
        <f>IF(OR(K19="",K19="A",K19="B",K19="C",K19="D"),"",IF(K19&gt;0,IF($F$7=STG!$A$3,VLOOKUP(I19,Maschinenbau!$A$5:$E$1015,5,FALSE),IF($F$7=STG!$A$4,VLOOKUP(I19,'Elektro- und Informationstechni'!$A$5:$E$1037,5,FALSE),IF($F$7=STG!$A$5,VLOOKUP(I19,#REF!,5,FALSE)))),""))</f>
        <v/>
      </c>
      <c r="M19" s="44"/>
      <c r="N19" s="2"/>
    </row>
    <row r="20" spans="1:14" x14ac:dyDescent="0.25">
      <c r="A20" s="130"/>
      <c r="B20" s="131"/>
      <c r="C20" s="30"/>
      <c r="D20" s="8"/>
      <c r="E20" s="9"/>
      <c r="F20" s="9"/>
      <c r="G20" s="9"/>
      <c r="H20" s="11" t="str">
        <f>IF(G20&gt;0,IF($F$7=STG!$A$3,VLOOKUP(G20,Maschinenbau!$A$5:$E$1017,4,FALSE),IF($F$7=STG!$A$4,VLOOKUP(G20,'Elektro- und Informationstechni'!$A$5:$E$1037,4,FALSE),IF($F$7=STG!$A$5,VLOOKUP(G20,#REF!,4,FALSE)))),"")</f>
        <v/>
      </c>
      <c r="I20" s="10"/>
      <c r="J20" s="11" t="str">
        <f>IF(I20&gt;0,IF($F$7=STG!$A$3,LEFT(TEXT(VLOOKUP(I20,Maschinenbau!$A$4:$E$2009,2,FALSE),0)&amp;"/"&amp;TEXT(VLOOKUP(I20,Maschinenbau!$A$4:$E$2009,3,FALSE),0)&amp;"/"&amp;TEXT(VLOOKUP(I20,Maschinenbau!$A$4:$E$2009,4,FALSE),0),45),IF($F$7=STG!$A$4,LEFT(TEXT(VLOOKUP(I20,'Elektro- und Informationstechni'!$A$4:$E$2031,2,FALSE),0)&amp;"/"&amp;TEXT(VLOOKUP(I20,'Elektro- und Informationstechni'!$A$4:$E$2031,3,FALSE),0)&amp;"/"&amp;TEXT(VLOOKUP(I20,'Elektro- und Informationstechni'!$A$4:$E$2031,4,FALSE),0),45),IF($F$7=STG!$A$5,LEFT(TEXT(VLOOKUP(I20,#REF!,2,FALSE),0)&amp;"/"&amp;TEXT(VLOOKUP(I20,#REF!,3,FALSE),0)&amp;"/"&amp;TEXT(VLOOKUP(I20,#REF!,4,FALSE),0),45)))),"")</f>
        <v/>
      </c>
      <c r="K20" s="30" t="s">
        <v>16</v>
      </c>
      <c r="L20" s="6" t="str">
        <f>IF(OR(K20="",K20="A",K20="B",K20="C",K20="D"),"",IF(K20&gt;0,IF($F$7=STG!$A$3,VLOOKUP(I20,Maschinenbau!$A$5:$E$1015,5,FALSE),IF($F$7=STG!$A$4,VLOOKUP(I20,'Elektro- und Informationstechni'!$A$5:$E$1037,5,FALSE),IF($F$7=STG!$A$5,VLOOKUP(I20,#REF!,5,FALSE)))),""))</f>
        <v/>
      </c>
      <c r="M20" s="44"/>
      <c r="N20" s="2"/>
    </row>
    <row r="21" spans="1:14" x14ac:dyDescent="0.25">
      <c r="A21" s="130"/>
      <c r="B21" s="131"/>
      <c r="C21" s="30"/>
      <c r="D21" s="8"/>
      <c r="E21" s="9"/>
      <c r="F21" s="9"/>
      <c r="G21" s="9"/>
      <c r="H21" s="11" t="str">
        <f>IF(G21&gt;0,IF($F$7=STG!$A$3,VLOOKUP(G21,Maschinenbau!$A$5:$E$1017,4,FALSE),IF($F$7=STG!$A$4,VLOOKUP(G21,'Elektro- und Informationstechni'!$A$5:$E$1037,4,FALSE),IF($F$7=STG!$A$5,VLOOKUP(G21,#REF!,4,FALSE)))),"")</f>
        <v/>
      </c>
      <c r="I21" s="10"/>
      <c r="J21" s="11" t="str">
        <f>IF(I21&gt;0,IF($F$7=STG!$A$3,LEFT(TEXT(VLOOKUP(I21,Maschinenbau!$A$4:$E$2009,2,FALSE),0)&amp;"/"&amp;TEXT(VLOOKUP(I21,Maschinenbau!$A$4:$E$2009,3,FALSE),0)&amp;"/"&amp;TEXT(VLOOKUP(I21,Maschinenbau!$A$4:$E$2009,4,FALSE),0),45),IF($F$7=STG!$A$4,LEFT(TEXT(VLOOKUP(I21,'Elektro- und Informationstechni'!$A$4:$E$2031,2,FALSE),0)&amp;"/"&amp;TEXT(VLOOKUP(I21,'Elektro- und Informationstechni'!$A$4:$E$2031,3,FALSE),0)&amp;"/"&amp;TEXT(VLOOKUP(I21,'Elektro- und Informationstechni'!$A$4:$E$2031,4,FALSE),0),45),IF($F$7=STG!$A$5,LEFT(TEXT(VLOOKUP(I21,#REF!,2,FALSE),0)&amp;"/"&amp;TEXT(VLOOKUP(I21,#REF!,3,FALSE),0)&amp;"/"&amp;TEXT(VLOOKUP(I21,#REF!,4,FALSE),0),45)))),"")</f>
        <v/>
      </c>
      <c r="K21" s="30" t="s">
        <v>16</v>
      </c>
      <c r="L21" s="6" t="str">
        <f>IF(OR(K21="",K21="A",K21="B",K21="C",K21="D"),"",IF(K21&gt;0,IF($F$7=STG!$A$3,VLOOKUP(I21,Maschinenbau!$A$5:$E$1015,5,FALSE),IF($F$7=STG!$A$4,VLOOKUP(I21,'Elektro- und Informationstechni'!$A$5:$E$1037,5,FALSE),IF($F$7=STG!$A$5,VLOOKUP(I21,#REF!,5,FALSE)))),""))</f>
        <v/>
      </c>
      <c r="M21" s="44"/>
      <c r="N21" s="2"/>
    </row>
    <row r="22" spans="1:14" x14ac:dyDescent="0.25">
      <c r="A22" s="130"/>
      <c r="B22" s="131"/>
      <c r="C22" s="30"/>
      <c r="D22" s="8"/>
      <c r="E22" s="9"/>
      <c r="F22" s="9"/>
      <c r="G22" s="9"/>
      <c r="H22" s="11" t="str">
        <f>IF(G22&gt;0,IF($F$7=STG!$A$3,VLOOKUP(G22,Maschinenbau!$A$5:$E$1017,4,FALSE),IF($F$7=STG!$A$4,VLOOKUP(G22,'Elektro- und Informationstechni'!$A$5:$E$1037,4,FALSE),IF($F$7=STG!$A$5,VLOOKUP(G22,#REF!,4,FALSE)))),"")</f>
        <v/>
      </c>
      <c r="I22" s="10"/>
      <c r="J22" s="11" t="str">
        <f>IF(I22&gt;0,IF($F$7=STG!$A$3,LEFT(TEXT(VLOOKUP(I22,Maschinenbau!$A$4:$E$2009,2,FALSE),0)&amp;"/"&amp;TEXT(VLOOKUP(I22,Maschinenbau!$A$4:$E$2009,3,FALSE),0)&amp;"/"&amp;TEXT(VLOOKUP(I22,Maschinenbau!$A$4:$E$2009,4,FALSE),0),45),IF($F$7=STG!$A$4,LEFT(TEXT(VLOOKUP(I22,'Elektro- und Informationstechni'!$A$4:$E$2031,2,FALSE),0)&amp;"/"&amp;TEXT(VLOOKUP(I22,'Elektro- und Informationstechni'!$A$4:$E$2031,3,FALSE),0)&amp;"/"&amp;TEXT(VLOOKUP(I22,'Elektro- und Informationstechni'!$A$4:$E$2031,4,FALSE),0),45),IF($F$7=STG!$A$5,LEFT(TEXT(VLOOKUP(I22,#REF!,2,FALSE),0)&amp;"/"&amp;TEXT(VLOOKUP(I22,#REF!,3,FALSE),0)&amp;"/"&amp;TEXT(VLOOKUP(I22,#REF!,4,FALSE),0),45)))),"")</f>
        <v/>
      </c>
      <c r="K22" s="30" t="s">
        <v>16</v>
      </c>
      <c r="L22" s="6" t="str">
        <f>IF(OR(K22="",K22="A",K22="B",K22="C",K22="D"),"",IF(K22&gt;0,IF($F$7=STG!$A$3,VLOOKUP(I22,Maschinenbau!$A$5:$E$1015,5,FALSE),IF($F$7=STG!$A$4,VLOOKUP(I22,'Elektro- und Informationstechni'!$A$5:$E$1037,5,FALSE),IF($F$7=STG!$A$5,VLOOKUP(I22,#REF!,5,FALSE)))),""))</f>
        <v/>
      </c>
      <c r="M22" s="44"/>
      <c r="N22" s="2"/>
    </row>
    <row r="23" spans="1:14" x14ac:dyDescent="0.25">
      <c r="A23" s="130"/>
      <c r="B23" s="131"/>
      <c r="C23" s="30"/>
      <c r="D23" s="8"/>
      <c r="E23" s="9"/>
      <c r="F23" s="9"/>
      <c r="G23" s="9"/>
      <c r="H23" s="11" t="str">
        <f>IF(G23&gt;0,IF($F$7=STG!$A$3,VLOOKUP(G23,Maschinenbau!$A$5:$E$1017,4,FALSE),IF($F$7=STG!$A$4,VLOOKUP(G23,'Elektro- und Informationstechni'!$A$5:$E$1037,4,FALSE),IF($F$7=STG!$A$5,VLOOKUP(G23,#REF!,4,FALSE)))),"")</f>
        <v/>
      </c>
      <c r="I23" s="10"/>
      <c r="J23" s="11" t="str">
        <f>IF(I23&gt;0,IF($F$7=STG!$A$3,LEFT(TEXT(VLOOKUP(I23,Maschinenbau!$A$4:$E$2009,2,FALSE),0)&amp;"/"&amp;TEXT(VLOOKUP(I23,Maschinenbau!$A$4:$E$2009,3,FALSE),0)&amp;"/"&amp;TEXT(VLOOKUP(I23,Maschinenbau!$A$4:$E$2009,4,FALSE),0),45),IF($F$7=STG!$A$4,LEFT(TEXT(VLOOKUP(I23,'Elektro- und Informationstechni'!$A$4:$E$2031,2,FALSE),0)&amp;"/"&amp;TEXT(VLOOKUP(I23,'Elektro- und Informationstechni'!$A$4:$E$2031,3,FALSE),0)&amp;"/"&amp;TEXT(VLOOKUP(I23,'Elektro- und Informationstechni'!$A$4:$E$2031,4,FALSE),0),45),IF($F$7=STG!$A$5,LEFT(TEXT(VLOOKUP(I23,#REF!,2,FALSE),0)&amp;"/"&amp;TEXT(VLOOKUP(I23,#REF!,3,FALSE),0)&amp;"/"&amp;TEXT(VLOOKUP(I23,#REF!,4,FALSE),0),45)))),"")</f>
        <v/>
      </c>
      <c r="K23" s="30" t="s">
        <v>16</v>
      </c>
      <c r="L23" s="6" t="str">
        <f>IF(OR(K23="",K23="A",K23="B",K23="C",K23="D"),"",IF(K23&gt;0,IF($F$7=STG!$A$3,VLOOKUP(I23,Maschinenbau!$A$5:$E$1015,5,FALSE),IF($F$7=STG!$A$4,VLOOKUP(I23,'Elektro- und Informationstechni'!$A$5:$E$1037,5,FALSE),IF($F$7=STG!$A$5,VLOOKUP(I23,#REF!,5,FALSE)))),""))</f>
        <v/>
      </c>
      <c r="M23" s="44"/>
      <c r="N23" s="2"/>
    </row>
    <row r="24" spans="1:14" x14ac:dyDescent="0.25">
      <c r="A24" s="130"/>
      <c r="B24" s="131"/>
      <c r="C24" s="30"/>
      <c r="D24" s="8"/>
      <c r="E24" s="9"/>
      <c r="F24" s="9"/>
      <c r="G24" s="9"/>
      <c r="H24" s="11" t="str">
        <f>IF(G24&gt;0,IF($F$7=STG!$A$3,VLOOKUP(G24,Maschinenbau!$A$5:$E$1017,4,FALSE),IF($F$7=STG!$A$4,VLOOKUP(G24,'Elektro- und Informationstechni'!$A$5:$E$1037,4,FALSE),IF($F$7=STG!$A$5,VLOOKUP(G24,#REF!,4,FALSE)))),"")</f>
        <v/>
      </c>
      <c r="I24" s="10"/>
      <c r="J24" s="11" t="str">
        <f>IF(I24&gt;0,IF($F$7=STG!$A$3,LEFT(TEXT(VLOOKUP(I24,Maschinenbau!$A$4:$E$2009,2,FALSE),0)&amp;"/"&amp;TEXT(VLOOKUP(I24,Maschinenbau!$A$4:$E$2009,3,FALSE),0)&amp;"/"&amp;TEXT(VLOOKUP(I24,Maschinenbau!$A$4:$E$2009,4,FALSE),0),45),IF($F$7=STG!$A$4,LEFT(TEXT(VLOOKUP(I24,'Elektro- und Informationstechni'!$A$4:$E$2031,2,FALSE),0)&amp;"/"&amp;TEXT(VLOOKUP(I24,'Elektro- und Informationstechni'!$A$4:$E$2031,3,FALSE),0)&amp;"/"&amp;TEXT(VLOOKUP(I24,'Elektro- und Informationstechni'!$A$4:$E$2031,4,FALSE),0),45),IF($F$7=STG!$A$5,LEFT(TEXT(VLOOKUP(I24,#REF!,2,FALSE),0)&amp;"/"&amp;TEXT(VLOOKUP(I24,#REF!,3,FALSE),0)&amp;"/"&amp;TEXT(VLOOKUP(I24,#REF!,4,FALSE),0),45)))),"")</f>
        <v/>
      </c>
      <c r="K24" s="30" t="s">
        <v>16</v>
      </c>
      <c r="L24" s="6" t="str">
        <f>IF(OR(K24="",K24="A",K24="B",K24="C",K24="D"),"",IF(K24&gt;0,IF($F$7=STG!$A$3,VLOOKUP(I24,Maschinenbau!$A$5:$E$1015,5,FALSE),IF($F$7=STG!$A$4,VLOOKUP(I24,'Elektro- und Informationstechni'!$A$5:$E$1037,5,FALSE),IF($F$7=STG!$A$5,VLOOKUP(I24,#REF!,5,FALSE)))),""))</f>
        <v/>
      </c>
      <c r="M24" s="44"/>
      <c r="N24" s="2"/>
    </row>
    <row r="25" spans="1:14" x14ac:dyDescent="0.25">
      <c r="A25" s="130"/>
      <c r="B25" s="131"/>
      <c r="C25" s="30"/>
      <c r="D25" s="8"/>
      <c r="E25" s="9"/>
      <c r="F25" s="9"/>
      <c r="G25" s="9"/>
      <c r="H25" s="11" t="str">
        <f>IF(G25&gt;0,IF($F$7=STG!$A$3,VLOOKUP(G25,Maschinenbau!$A$5:$E$1017,4,FALSE),IF($F$7=STG!$A$4,VLOOKUP(G25,'Elektro- und Informationstechni'!$A$5:$E$1037,4,FALSE),IF($F$7=STG!$A$5,VLOOKUP(G25,#REF!,4,FALSE)))),"")</f>
        <v/>
      </c>
      <c r="I25" s="10"/>
      <c r="J25" s="11" t="str">
        <f>IF(I25&gt;0,IF($F$7=STG!$A$3,LEFT(TEXT(VLOOKUP(I25,Maschinenbau!$A$4:$E$2009,2,FALSE),0)&amp;"/"&amp;TEXT(VLOOKUP(I25,Maschinenbau!$A$4:$E$2009,3,FALSE),0)&amp;"/"&amp;TEXT(VLOOKUP(I25,Maschinenbau!$A$4:$E$2009,4,FALSE),0),45),IF($F$7=STG!$A$4,LEFT(TEXT(VLOOKUP(I25,'Elektro- und Informationstechni'!$A$4:$E$2031,2,FALSE),0)&amp;"/"&amp;TEXT(VLOOKUP(I25,'Elektro- und Informationstechni'!$A$4:$E$2031,3,FALSE),0)&amp;"/"&amp;TEXT(VLOOKUP(I25,'Elektro- und Informationstechni'!$A$4:$E$2031,4,FALSE),0),45),IF($F$7=STG!$A$5,LEFT(TEXT(VLOOKUP(I25,#REF!,2,FALSE),0)&amp;"/"&amp;TEXT(VLOOKUP(I25,#REF!,3,FALSE),0)&amp;"/"&amp;TEXT(VLOOKUP(I25,#REF!,4,FALSE),0),45)))),"")</f>
        <v/>
      </c>
      <c r="K25" s="30" t="s">
        <v>16</v>
      </c>
      <c r="L25" s="6" t="str">
        <f>IF(OR(K25="",K25="A",K25="B",K25="C",K25="D"),"",IF(K25&gt;0,IF($F$7=STG!$A$3,VLOOKUP(I25,Maschinenbau!$A$5:$E$1015,5,FALSE),IF($F$7=STG!$A$4,VLOOKUP(I25,'Elektro- und Informationstechni'!$A$5:$E$1037,5,FALSE),IF($F$7=STG!$A$5,VLOOKUP(I25,#REF!,5,FALSE)))),""))</f>
        <v/>
      </c>
      <c r="M25" s="44"/>
      <c r="N25" s="2"/>
    </row>
    <row r="26" spans="1:14" x14ac:dyDescent="0.25">
      <c r="A26" s="130"/>
      <c r="B26" s="131"/>
      <c r="C26" s="30"/>
      <c r="D26" s="8"/>
      <c r="E26" s="9"/>
      <c r="F26" s="9"/>
      <c r="G26" s="9"/>
      <c r="H26" s="11" t="str">
        <f>IF(G26&gt;0,IF($F$7=STG!$A$3,VLOOKUP(G26,Maschinenbau!$A$5:$E$1017,4,FALSE),IF($F$7=STG!$A$4,VLOOKUP(G26,'Elektro- und Informationstechni'!$A$5:$E$1037,4,FALSE),IF($F$7=STG!$A$5,VLOOKUP(G26,#REF!,4,FALSE)))),"")</f>
        <v/>
      </c>
      <c r="I26" s="10"/>
      <c r="J26" s="11" t="str">
        <f>IF(I26&gt;0,IF($F$7=STG!$A$3,LEFT(TEXT(VLOOKUP(I26,Maschinenbau!$A$4:$E$2009,2,FALSE),0)&amp;"/"&amp;TEXT(VLOOKUP(I26,Maschinenbau!$A$4:$E$2009,3,FALSE),0)&amp;"/"&amp;TEXT(VLOOKUP(I26,Maschinenbau!$A$4:$E$2009,4,FALSE),0),45),IF($F$7=STG!$A$4,LEFT(TEXT(VLOOKUP(I26,'Elektro- und Informationstechni'!$A$4:$E$2031,2,FALSE),0)&amp;"/"&amp;TEXT(VLOOKUP(I26,'Elektro- und Informationstechni'!$A$4:$E$2031,3,FALSE),0)&amp;"/"&amp;TEXT(VLOOKUP(I26,'Elektro- und Informationstechni'!$A$4:$E$2031,4,FALSE),0),45),IF($F$7=STG!$A$5,LEFT(TEXT(VLOOKUP(I26,#REF!,2,FALSE),0)&amp;"/"&amp;TEXT(VLOOKUP(I26,#REF!,3,FALSE),0)&amp;"/"&amp;TEXT(VLOOKUP(I26,#REF!,4,FALSE),0),45)))),"")</f>
        <v/>
      </c>
      <c r="K26" s="30" t="s">
        <v>16</v>
      </c>
      <c r="L26" s="6" t="str">
        <f>IF(OR(K26="",K26="A",K26="B",K26="C",K26="D"),"",IF(K26&gt;0,IF($F$7=STG!$A$3,VLOOKUP(I26,Maschinenbau!$A$5:$E$1015,5,FALSE),IF($F$7=STG!$A$4,VLOOKUP(I26,'Elektro- und Informationstechni'!$A$5:$E$1037,5,FALSE),IF($F$7=STG!$A$5,VLOOKUP(I26,#REF!,5,FALSE)))),""))</f>
        <v/>
      </c>
      <c r="M26" s="44"/>
      <c r="N26" s="2"/>
    </row>
    <row r="27" spans="1:14" x14ac:dyDescent="0.25">
      <c r="A27" s="130"/>
      <c r="B27" s="131"/>
      <c r="C27" s="30"/>
      <c r="D27" s="8"/>
      <c r="E27" s="9"/>
      <c r="F27" s="9"/>
      <c r="G27" s="9"/>
      <c r="H27" s="11" t="str">
        <f>IF(G27&gt;0,IF($F$7=STG!$A$3,VLOOKUP(G27,Maschinenbau!$A$5:$E$1017,4,FALSE),IF($F$7=STG!$A$4,VLOOKUP(G27,'Elektro- und Informationstechni'!$A$5:$E$1037,4,FALSE),IF($F$7=STG!$A$5,VLOOKUP(G27,#REF!,4,FALSE)))),"")</f>
        <v/>
      </c>
      <c r="I27" s="10"/>
      <c r="J27" s="11" t="str">
        <f>IF(I27&gt;0,IF($F$7=STG!$A$3,LEFT(TEXT(VLOOKUP(I27,Maschinenbau!$A$4:$E$2009,2,FALSE),0)&amp;"/"&amp;TEXT(VLOOKUP(I27,Maschinenbau!$A$4:$E$2009,3,FALSE),0)&amp;"/"&amp;TEXT(VLOOKUP(I27,Maschinenbau!$A$4:$E$2009,4,FALSE),0),45),IF($F$7=STG!$A$4,LEFT(TEXT(VLOOKUP(I27,'Elektro- und Informationstechni'!$A$4:$E$2031,2,FALSE),0)&amp;"/"&amp;TEXT(VLOOKUP(I27,'Elektro- und Informationstechni'!$A$4:$E$2031,3,FALSE),0)&amp;"/"&amp;TEXT(VLOOKUP(I27,'Elektro- und Informationstechni'!$A$4:$E$2031,4,FALSE),0),45),IF($F$7=STG!$A$5,LEFT(TEXT(VLOOKUP(I27,#REF!,2,FALSE),0)&amp;"/"&amp;TEXT(VLOOKUP(I27,#REF!,3,FALSE),0)&amp;"/"&amp;TEXT(VLOOKUP(I27,#REF!,4,FALSE),0),45)))),"")</f>
        <v/>
      </c>
      <c r="K27" s="30" t="s">
        <v>16</v>
      </c>
      <c r="L27" s="6" t="str">
        <f>IF(OR(K27="",K27="A",K27="B",K27="C",K27="D"),"",IF(K27&gt;0,IF($F$7=STG!$A$3,VLOOKUP(I27,Maschinenbau!$A$5:$E$1015,5,FALSE),IF($F$7=STG!$A$4,VLOOKUP(I27,'Elektro- und Informationstechni'!$A$5:$E$1037,5,FALSE),IF($F$7=STG!$A$5,VLOOKUP(I27,#REF!,5,FALSE)))),""))</f>
        <v/>
      </c>
      <c r="M27" s="44"/>
      <c r="N27" s="2"/>
    </row>
    <row r="28" spans="1:14" x14ac:dyDescent="0.25">
      <c r="A28" s="130"/>
      <c r="B28" s="131"/>
      <c r="C28" s="30"/>
      <c r="D28" s="8"/>
      <c r="E28" s="9"/>
      <c r="F28" s="9"/>
      <c r="G28" s="9"/>
      <c r="H28" s="11" t="str">
        <f>IF(G28&gt;0,IF($F$7=STG!$A$3,VLOOKUP(G28,Maschinenbau!$A$5:$E$1017,4,FALSE),IF($F$7=STG!$A$4,VLOOKUP(G28,'Elektro- und Informationstechni'!$A$5:$E$1037,4,FALSE),IF($F$7=STG!$A$5,VLOOKUP(G28,#REF!,4,FALSE)))),"")</f>
        <v/>
      </c>
      <c r="I28" s="10"/>
      <c r="J28" s="11" t="str">
        <f>IF(I28&gt;0,IF($F$7=STG!$A$3,LEFT(TEXT(VLOOKUP(I28,Maschinenbau!$A$4:$E$2009,2,FALSE),0)&amp;"/"&amp;TEXT(VLOOKUP(I28,Maschinenbau!$A$4:$E$2009,3,FALSE),0)&amp;"/"&amp;TEXT(VLOOKUP(I28,Maschinenbau!$A$4:$E$2009,4,FALSE),0),45),IF($F$7=STG!$A$4,LEFT(TEXT(VLOOKUP(I28,'Elektro- und Informationstechni'!$A$4:$E$2031,2,FALSE),0)&amp;"/"&amp;TEXT(VLOOKUP(I28,'Elektro- und Informationstechni'!$A$4:$E$2031,3,FALSE),0)&amp;"/"&amp;TEXT(VLOOKUP(I28,'Elektro- und Informationstechni'!$A$4:$E$2031,4,FALSE),0),45),IF($F$7=STG!$A$5,LEFT(TEXT(VLOOKUP(I28,#REF!,2,FALSE),0)&amp;"/"&amp;TEXT(VLOOKUP(I28,#REF!,3,FALSE),0)&amp;"/"&amp;TEXT(VLOOKUP(I28,#REF!,4,FALSE),0),45)))),"")</f>
        <v/>
      </c>
      <c r="K28" s="30" t="s">
        <v>16</v>
      </c>
      <c r="L28" s="6" t="str">
        <f>IF(OR(K28="",K28="A",K28="B",K28="C",K28="D"),"",IF(K28&gt;0,IF($F$7=STG!$A$3,VLOOKUP(I28,Maschinenbau!$A$5:$E$1015,5,FALSE),IF($F$7=STG!$A$4,VLOOKUP(I28,'Elektro- und Informationstechni'!$A$5:$E$1037,5,FALSE),IF($F$7=STG!$A$5,VLOOKUP(I28,#REF!,5,FALSE)))),""))</f>
        <v/>
      </c>
      <c r="M28" s="44"/>
      <c r="N28" s="2"/>
    </row>
    <row r="29" spans="1:14" x14ac:dyDescent="0.25">
      <c r="A29" s="130"/>
      <c r="B29" s="131"/>
      <c r="C29" s="30"/>
      <c r="D29" s="8"/>
      <c r="E29" s="9"/>
      <c r="F29" s="9"/>
      <c r="G29" s="9"/>
      <c r="H29" s="11" t="str">
        <f>IF(G29&gt;0,IF($F$7=STG!$A$3,VLOOKUP(G29,Maschinenbau!$A$5:$E$1017,4,FALSE),IF($F$7=STG!$A$4,VLOOKUP(G29,'Elektro- und Informationstechni'!$A$5:$E$1037,4,FALSE),IF($F$7=STG!$A$5,VLOOKUP(G29,#REF!,4,FALSE)))),"")</f>
        <v/>
      </c>
      <c r="I29" s="10"/>
      <c r="J29" s="11" t="str">
        <f>IF(I29&gt;0,IF($F$7=STG!$A$3,LEFT(TEXT(VLOOKUP(I29,Maschinenbau!$A$4:$E$2009,2,FALSE),0)&amp;"/"&amp;TEXT(VLOOKUP(I29,Maschinenbau!$A$4:$E$2009,3,FALSE),0)&amp;"/"&amp;TEXT(VLOOKUP(I29,Maschinenbau!$A$4:$E$2009,4,FALSE),0),45),IF($F$7=STG!$A$4,LEFT(TEXT(VLOOKUP(I29,'Elektro- und Informationstechni'!$A$4:$E$2031,2,FALSE),0)&amp;"/"&amp;TEXT(VLOOKUP(I29,'Elektro- und Informationstechni'!$A$4:$E$2031,3,FALSE),0)&amp;"/"&amp;TEXT(VLOOKUP(I29,'Elektro- und Informationstechni'!$A$4:$E$2031,4,FALSE),0),45),IF($F$7=STG!$A$5,LEFT(TEXT(VLOOKUP(I29,#REF!,2,FALSE),0)&amp;"/"&amp;TEXT(VLOOKUP(I29,#REF!,3,FALSE),0)&amp;"/"&amp;TEXT(VLOOKUP(I29,#REF!,4,FALSE),0),45)))),"")</f>
        <v/>
      </c>
      <c r="K29" s="30" t="s">
        <v>16</v>
      </c>
      <c r="L29" s="6" t="str">
        <f>IF(OR(K29="",K29="A",K29="B",K29="C",K29="D"),"",IF(K29&gt;0,IF($F$7=STG!$A$3,VLOOKUP(I29,Maschinenbau!$A$5:$E$1015,5,FALSE),IF($F$7=STG!$A$4,VLOOKUP(I29,'Elektro- und Informationstechni'!$A$5:$E$1037,5,FALSE),IF($F$7=STG!$A$5,VLOOKUP(I29,#REF!,5,FALSE)))),""))</f>
        <v/>
      </c>
      <c r="M29" s="44"/>
      <c r="N29" s="2"/>
    </row>
    <row r="30" spans="1:14" x14ac:dyDescent="0.25">
      <c r="A30" s="130"/>
      <c r="B30" s="131"/>
      <c r="C30" s="30"/>
      <c r="D30" s="8"/>
      <c r="E30" s="9"/>
      <c r="F30" s="9"/>
      <c r="G30" s="9"/>
      <c r="H30" s="11" t="str">
        <f>IF(G30&gt;0,IF($F$7=STG!$A$3,VLOOKUP(G30,Maschinenbau!$A$5:$E$1017,4,FALSE),IF($F$7=STG!$A$4,VLOOKUP(G30,'Elektro- und Informationstechni'!$A$5:$E$1037,4,FALSE),IF($F$7=STG!$A$5,VLOOKUP(G30,#REF!,4,FALSE)))),"")</f>
        <v/>
      </c>
      <c r="I30" s="10"/>
      <c r="J30" s="11" t="str">
        <f>IF(I30&gt;0,IF($F$7=STG!$A$3,LEFT(TEXT(VLOOKUP(I30,Maschinenbau!$A$4:$E$2009,2,FALSE),0)&amp;"/"&amp;TEXT(VLOOKUP(I30,Maschinenbau!$A$4:$E$2009,3,FALSE),0)&amp;"/"&amp;TEXT(VLOOKUP(I30,Maschinenbau!$A$4:$E$2009,4,FALSE),0),45),IF($F$7=STG!$A$4,LEFT(TEXT(VLOOKUP(I30,'Elektro- und Informationstechni'!$A$4:$E$2031,2,FALSE),0)&amp;"/"&amp;TEXT(VLOOKUP(I30,'Elektro- und Informationstechni'!$A$4:$E$2031,3,FALSE),0)&amp;"/"&amp;TEXT(VLOOKUP(I30,'Elektro- und Informationstechni'!$A$4:$E$2031,4,FALSE),0),45),IF($F$7=STG!$A$5,LEFT(TEXT(VLOOKUP(I30,#REF!,2,FALSE),0)&amp;"/"&amp;TEXT(VLOOKUP(I30,#REF!,3,FALSE),0)&amp;"/"&amp;TEXT(VLOOKUP(I30,#REF!,4,FALSE),0),45)))),"")</f>
        <v/>
      </c>
      <c r="K30" s="30" t="s">
        <v>16</v>
      </c>
      <c r="L30" s="6" t="str">
        <f>IF(OR(K30="",K30="A",K30="B",K30="C",K30="D"),"",IF(K30&gt;0,IF($F$7=STG!$A$3,VLOOKUP(I30,Maschinenbau!$A$5:$E$1015,5,FALSE),IF($F$7=STG!$A$4,VLOOKUP(I30,'Elektro- und Informationstechni'!$A$5:$E$1037,5,FALSE),IF($F$7=STG!$A$5,VLOOKUP(I30,#REF!,5,FALSE)))),""))</f>
        <v/>
      </c>
      <c r="M30" s="44"/>
      <c r="N30" s="2"/>
    </row>
    <row r="31" spans="1:14" x14ac:dyDescent="0.25">
      <c r="A31" s="130"/>
      <c r="B31" s="131"/>
      <c r="C31" s="30"/>
      <c r="D31" s="8"/>
      <c r="E31" s="9"/>
      <c r="F31" s="9"/>
      <c r="G31" s="9"/>
      <c r="H31" s="11" t="str">
        <f>IF(G31&gt;0,IF($F$7=STG!$A$3,VLOOKUP(G31,Maschinenbau!$A$5:$E$1017,4,FALSE),IF($F$7=STG!$A$4,VLOOKUP(G31,'Elektro- und Informationstechni'!$A$5:$E$1037,4,FALSE),IF($F$7=STG!$A$5,VLOOKUP(G31,#REF!,4,FALSE)))),"")</f>
        <v/>
      </c>
      <c r="I31" s="10"/>
      <c r="J31" s="11" t="str">
        <f>IF(I31&gt;0,IF($F$7=STG!$A$3,LEFT(TEXT(VLOOKUP(I31,Maschinenbau!$A$4:$E$2009,2,FALSE),0)&amp;"/"&amp;TEXT(VLOOKUP(I31,Maschinenbau!$A$4:$E$2009,3,FALSE),0)&amp;"/"&amp;TEXT(VLOOKUP(I31,Maschinenbau!$A$4:$E$2009,4,FALSE),0),45),IF($F$7=STG!$A$4,LEFT(TEXT(VLOOKUP(I31,'Elektro- und Informationstechni'!$A$4:$E$2031,2,FALSE),0)&amp;"/"&amp;TEXT(VLOOKUP(I31,'Elektro- und Informationstechni'!$A$4:$E$2031,3,FALSE),0)&amp;"/"&amp;TEXT(VLOOKUP(I31,'Elektro- und Informationstechni'!$A$4:$E$2031,4,FALSE),0),45),IF($F$7=STG!$A$5,LEFT(TEXT(VLOOKUP(I31,#REF!,2,FALSE),0)&amp;"/"&amp;TEXT(VLOOKUP(I31,#REF!,3,FALSE),0)&amp;"/"&amp;TEXT(VLOOKUP(I31,#REF!,4,FALSE),0),45)))),"")</f>
        <v/>
      </c>
      <c r="K31" s="30" t="s">
        <v>16</v>
      </c>
      <c r="L31" s="6" t="str">
        <f>IF(OR(K31="",K31="A",K31="B",K31="C",K31="D"),"",IF(K31&gt;0,IF($F$7=STG!$A$3,VLOOKUP(I31,Maschinenbau!$A$5:$E$1015,5,FALSE),IF($F$7=STG!$A$4,VLOOKUP(I31,'Elektro- und Informationstechni'!$A$5:$E$1037,5,FALSE),IF($F$7=STG!$A$5,VLOOKUP(I31,#REF!,5,FALSE)))),""))</f>
        <v/>
      </c>
      <c r="M31" s="44"/>
      <c r="N31" s="2"/>
    </row>
    <row r="32" spans="1:14" x14ac:dyDescent="0.25">
      <c r="A32" s="130"/>
      <c r="B32" s="131"/>
      <c r="C32" s="30"/>
      <c r="D32" s="8"/>
      <c r="E32" s="9"/>
      <c r="F32" s="9"/>
      <c r="G32" s="9"/>
      <c r="H32" s="11" t="str">
        <f>IF(G32&gt;0,IF($F$7=STG!$A$3,VLOOKUP(G32,Maschinenbau!$A$5:$E$1017,4,FALSE),IF($F$7=STG!$A$4,VLOOKUP(G32,'Elektro- und Informationstechni'!$A$5:$E$1037,4,FALSE),IF($F$7=STG!$A$5,VLOOKUP(G32,#REF!,4,FALSE)))),"")</f>
        <v/>
      </c>
      <c r="I32" s="10"/>
      <c r="J32" s="11" t="str">
        <f>IF(I32&gt;0,IF($F$7=STG!$A$3,LEFT(TEXT(VLOOKUP(I32,Maschinenbau!$A$4:$E$2009,2,FALSE),0)&amp;"/"&amp;TEXT(VLOOKUP(I32,Maschinenbau!$A$4:$E$2009,3,FALSE),0)&amp;"/"&amp;TEXT(VLOOKUP(I32,Maschinenbau!$A$4:$E$2009,4,FALSE),0),45),IF($F$7=STG!$A$4,LEFT(TEXT(VLOOKUP(I32,'Elektro- und Informationstechni'!$A$4:$E$2031,2,FALSE),0)&amp;"/"&amp;TEXT(VLOOKUP(I32,'Elektro- und Informationstechni'!$A$4:$E$2031,3,FALSE),0)&amp;"/"&amp;TEXT(VLOOKUP(I32,'Elektro- und Informationstechni'!$A$4:$E$2031,4,FALSE),0),45),IF($F$7=STG!$A$5,LEFT(TEXT(VLOOKUP(I32,#REF!,2,FALSE),0)&amp;"/"&amp;TEXT(VLOOKUP(I32,#REF!,3,FALSE),0)&amp;"/"&amp;TEXT(VLOOKUP(I32,#REF!,4,FALSE),0),45)))),"")</f>
        <v/>
      </c>
      <c r="K32" s="30" t="s">
        <v>16</v>
      </c>
      <c r="L32" s="6" t="str">
        <f>IF(OR(K32="",K32="A",K32="B",K32="C",K32="D"),"",IF(K32&gt;0,IF($F$7=STG!$A$3,VLOOKUP(I32,Maschinenbau!$A$5:$E$1015,5,FALSE),IF($F$7=STG!$A$4,VLOOKUP(I32,'Elektro- und Informationstechni'!$A$5:$E$1037,5,FALSE),IF($F$7=STG!$A$5,VLOOKUP(I32,#REF!,5,FALSE)))),""))</f>
        <v/>
      </c>
      <c r="M32" s="44"/>
      <c r="N32" s="2"/>
    </row>
    <row r="33" spans="1:14" x14ac:dyDescent="0.25">
      <c r="A33" s="130"/>
      <c r="B33" s="131"/>
      <c r="C33" s="30"/>
      <c r="D33" s="8"/>
      <c r="E33" s="9"/>
      <c r="F33" s="9"/>
      <c r="G33" s="9"/>
      <c r="H33" s="11" t="str">
        <f>IF(G33&gt;0,IF($F$7=STG!$A$3,VLOOKUP(G33,Maschinenbau!$A$5:$E$1017,4,FALSE),IF($F$7=STG!$A$4,VLOOKUP(G33,'Elektro- und Informationstechni'!$A$5:$E$1037,4,FALSE),IF($F$7=STG!$A$5,VLOOKUP(G33,#REF!,4,FALSE)))),"")</f>
        <v/>
      </c>
      <c r="I33" s="10"/>
      <c r="J33" s="11" t="str">
        <f>IF(I33&gt;0,IF($F$7=STG!$A$3,LEFT(TEXT(VLOOKUP(I33,Maschinenbau!$A$4:$E$2009,2,FALSE),0)&amp;"/"&amp;TEXT(VLOOKUP(I33,Maschinenbau!$A$4:$E$2009,3,FALSE),0)&amp;"/"&amp;TEXT(VLOOKUP(I33,Maschinenbau!$A$4:$E$2009,4,FALSE),0),45),IF($F$7=STG!$A$4,LEFT(TEXT(VLOOKUP(I33,'Elektro- und Informationstechni'!$A$4:$E$2031,2,FALSE),0)&amp;"/"&amp;TEXT(VLOOKUP(I33,'Elektro- und Informationstechni'!$A$4:$E$2031,3,FALSE),0)&amp;"/"&amp;TEXT(VLOOKUP(I33,'Elektro- und Informationstechni'!$A$4:$E$2031,4,FALSE),0),45),IF($F$7=STG!$A$5,LEFT(TEXT(VLOOKUP(I33,#REF!,2,FALSE),0)&amp;"/"&amp;TEXT(VLOOKUP(I33,#REF!,3,FALSE),0)&amp;"/"&amp;TEXT(VLOOKUP(I33,#REF!,4,FALSE),0),45)))),"")</f>
        <v/>
      </c>
      <c r="K33" s="30" t="s">
        <v>16</v>
      </c>
      <c r="L33" s="6" t="str">
        <f>IF(OR(K33="",K33="A",K33="B",K33="C",K33="D"),"",IF(K33&gt;0,IF($F$7=STG!$A$3,VLOOKUP(I33,Maschinenbau!$A$5:$E$1015,5,FALSE),IF($F$7=STG!$A$4,VLOOKUP(I33,'Elektro- und Informationstechni'!$A$5:$E$1037,5,FALSE),IF($F$7=STG!$A$5,VLOOKUP(I33,#REF!,5,FALSE)))),""))</f>
        <v/>
      </c>
      <c r="M33" s="44"/>
      <c r="N33" s="2"/>
    </row>
    <row r="34" spans="1:14" x14ac:dyDescent="0.25">
      <c r="A34" s="130"/>
      <c r="B34" s="131"/>
      <c r="C34" s="30"/>
      <c r="D34" s="8"/>
      <c r="E34" s="9"/>
      <c r="F34" s="9"/>
      <c r="G34" s="9"/>
      <c r="H34" s="11" t="str">
        <f>IF(G34&gt;0,IF($F$7=STG!$A$3,VLOOKUP(G34,Maschinenbau!$A$5:$E$1017,4,FALSE),IF($F$7=STG!$A$4,VLOOKUP(G34,'Elektro- und Informationstechni'!$A$5:$E$1037,4,FALSE),IF($F$7=STG!$A$5,VLOOKUP(G34,#REF!,4,FALSE)))),"")</f>
        <v/>
      </c>
      <c r="I34" s="10"/>
      <c r="J34" s="11" t="str">
        <f>IF(I34&gt;0,IF($F$7=STG!$A$3,LEFT(TEXT(VLOOKUP(I34,Maschinenbau!$A$4:$E$2009,2,FALSE),0)&amp;"/"&amp;TEXT(VLOOKUP(I34,Maschinenbau!$A$4:$E$2009,3,FALSE),0)&amp;"/"&amp;TEXT(VLOOKUP(I34,Maschinenbau!$A$4:$E$2009,4,FALSE),0),45),IF($F$7=STG!$A$4,LEFT(TEXT(VLOOKUP(I34,'Elektro- und Informationstechni'!$A$4:$E$2031,2,FALSE),0)&amp;"/"&amp;TEXT(VLOOKUP(I34,'Elektro- und Informationstechni'!$A$4:$E$2031,3,FALSE),0)&amp;"/"&amp;TEXT(VLOOKUP(I34,'Elektro- und Informationstechni'!$A$4:$E$2031,4,FALSE),0),45),IF($F$7=STG!$A$5,LEFT(TEXT(VLOOKUP(I34,#REF!,2,FALSE),0)&amp;"/"&amp;TEXT(VLOOKUP(I34,#REF!,3,FALSE),0)&amp;"/"&amp;TEXT(VLOOKUP(I34,#REF!,4,FALSE),0),45)))),"")</f>
        <v/>
      </c>
      <c r="K34" s="30" t="s">
        <v>16</v>
      </c>
      <c r="L34" s="6" t="str">
        <f>IF(OR(K34="",K34="A",K34="B",K34="C",K34="D"),"",IF(K34&gt;0,IF($F$7=STG!$A$3,VLOOKUP(I34,Maschinenbau!$A$5:$E$1015,5,FALSE),IF($F$7=STG!$A$4,VLOOKUP(I34,'Elektro- und Informationstechni'!$A$5:$E$1037,5,FALSE),IF($F$7=STG!$A$5,VLOOKUP(I34,#REF!,5,FALSE)))),""))</f>
        <v/>
      </c>
      <c r="M34" s="44"/>
      <c r="N34" s="2"/>
    </row>
    <row r="35" spans="1:14" x14ac:dyDescent="0.25">
      <c r="A35" s="130"/>
      <c r="B35" s="131"/>
      <c r="C35" s="30"/>
      <c r="D35" s="8"/>
      <c r="E35" s="9"/>
      <c r="F35" s="9"/>
      <c r="G35" s="9"/>
      <c r="H35" s="11" t="str">
        <f>IF(G35&gt;0,IF($F$7=STG!$A$3,VLOOKUP(G35,Maschinenbau!$A$5:$E$1017,4,FALSE),IF($F$7=STG!$A$4,VLOOKUP(G35,'Elektro- und Informationstechni'!$A$5:$E$1037,4,FALSE),IF($F$7=STG!$A$5,VLOOKUP(G35,#REF!,4,FALSE)))),"")</f>
        <v/>
      </c>
      <c r="I35" s="10"/>
      <c r="J35" s="11" t="str">
        <f>IF(I35&gt;0,IF($F$7=STG!$A$3,LEFT(TEXT(VLOOKUP(I35,Maschinenbau!$A$4:$E$2009,2,FALSE),0)&amp;"/"&amp;TEXT(VLOOKUP(I35,Maschinenbau!$A$4:$E$2009,3,FALSE),0)&amp;"/"&amp;TEXT(VLOOKUP(I35,Maschinenbau!$A$4:$E$2009,4,FALSE),0),45),IF($F$7=STG!$A$4,LEFT(TEXT(VLOOKUP(I35,'Elektro- und Informationstechni'!$A$4:$E$2031,2,FALSE),0)&amp;"/"&amp;TEXT(VLOOKUP(I35,'Elektro- und Informationstechni'!$A$4:$E$2031,3,FALSE),0)&amp;"/"&amp;TEXT(VLOOKUP(I35,'Elektro- und Informationstechni'!$A$4:$E$2031,4,FALSE),0),45),IF($F$7=STG!$A$5,LEFT(TEXT(VLOOKUP(I35,#REF!,2,FALSE),0)&amp;"/"&amp;TEXT(VLOOKUP(I35,#REF!,3,FALSE),0)&amp;"/"&amp;TEXT(VLOOKUP(I35,#REF!,4,FALSE),0),45)))),"")</f>
        <v/>
      </c>
      <c r="K35" s="30" t="s">
        <v>16</v>
      </c>
      <c r="L35" s="6" t="str">
        <f>IF(OR(K35="",K35="A",K35="B",K35="C",K35="D"),"",IF(K35&gt;0,IF($F$7=STG!$A$3,VLOOKUP(I35,Maschinenbau!$A$5:$E$1015,5,FALSE),IF($F$7=STG!$A$4,VLOOKUP(I35,'Elektro- und Informationstechni'!$A$5:$E$1037,5,FALSE),IF($F$7=STG!$A$5,VLOOKUP(I35,#REF!,5,FALSE)))),""))</f>
        <v/>
      </c>
      <c r="M35" s="44"/>
      <c r="N35" s="2"/>
    </row>
    <row r="36" spans="1:14" x14ac:dyDescent="0.25">
      <c r="A36" s="130"/>
      <c r="B36" s="131"/>
      <c r="C36" s="30"/>
      <c r="D36" s="8"/>
      <c r="E36" s="9"/>
      <c r="F36" s="9"/>
      <c r="G36" s="9"/>
      <c r="H36" s="11" t="str">
        <f>IF(G36&gt;0,IF($F$7=STG!$A$3,VLOOKUP(G36,Maschinenbau!$A$5:$E$1017,4,FALSE),IF($F$7=STG!$A$4,VLOOKUP(G36,'Elektro- und Informationstechni'!$A$5:$E$1037,4,FALSE),IF($F$7=STG!$A$5,VLOOKUP(G36,#REF!,4,FALSE)))),"")</f>
        <v/>
      </c>
      <c r="I36" s="10"/>
      <c r="J36" s="11" t="str">
        <f>IF(I36&gt;0,IF($F$7=STG!$A$3,LEFT(TEXT(VLOOKUP(I36,Maschinenbau!$A$4:$E$2009,2,FALSE),0)&amp;"/"&amp;TEXT(VLOOKUP(I36,Maschinenbau!$A$4:$E$2009,3,FALSE),0)&amp;"/"&amp;TEXT(VLOOKUP(I36,Maschinenbau!$A$4:$E$2009,4,FALSE),0),45),IF($F$7=STG!$A$4,LEFT(TEXT(VLOOKUP(I36,'Elektro- und Informationstechni'!$A$4:$E$2031,2,FALSE),0)&amp;"/"&amp;TEXT(VLOOKUP(I36,'Elektro- und Informationstechni'!$A$4:$E$2031,3,FALSE),0)&amp;"/"&amp;TEXT(VLOOKUP(I36,'Elektro- und Informationstechni'!$A$4:$E$2031,4,FALSE),0),45),IF($F$7=STG!$A$5,LEFT(TEXT(VLOOKUP(I36,#REF!,2,FALSE),0)&amp;"/"&amp;TEXT(VLOOKUP(I36,#REF!,3,FALSE),0)&amp;"/"&amp;TEXT(VLOOKUP(I36,#REF!,4,FALSE),0),45)))),"")</f>
        <v/>
      </c>
      <c r="K36" s="30" t="s">
        <v>16</v>
      </c>
      <c r="L36" s="6" t="str">
        <f>IF(OR(K36="",K36="A",K36="B",K36="C",K36="D"),"",IF(K36&gt;0,IF($F$7=STG!$A$3,VLOOKUP(I36,Maschinenbau!$A$5:$E$1015,5,FALSE),IF($F$7=STG!$A$4,VLOOKUP(I36,'Elektro- und Informationstechni'!$A$5:$E$1037,5,FALSE),IF($F$7=STG!$A$5,VLOOKUP(I36,#REF!,5,FALSE)))),""))</f>
        <v/>
      </c>
      <c r="M36" s="44"/>
      <c r="N36" s="2"/>
    </row>
    <row r="37" spans="1:14" x14ac:dyDescent="0.25">
      <c r="A37" s="130"/>
      <c r="B37" s="131"/>
      <c r="C37" s="30"/>
      <c r="D37" s="8"/>
      <c r="E37" s="9"/>
      <c r="F37" s="9"/>
      <c r="G37" s="9"/>
      <c r="H37" s="11" t="str">
        <f>IF(G37&gt;0,IF($F$7=STG!$A$3,VLOOKUP(G37,Maschinenbau!$A$5:$E$1017,4,FALSE),IF($F$7=STG!$A$4,VLOOKUP(G37,'Elektro- und Informationstechni'!$A$5:$E$1037,4,FALSE),IF($F$7=STG!$A$5,VLOOKUP(G37,#REF!,4,FALSE)))),"")</f>
        <v/>
      </c>
      <c r="I37" s="10"/>
      <c r="J37" s="11" t="str">
        <f>IF(I37&gt;0,IF($F$7=STG!$A$3,LEFT(TEXT(VLOOKUP(I37,Maschinenbau!$A$4:$E$2009,2,FALSE),0)&amp;"/"&amp;TEXT(VLOOKUP(I37,Maschinenbau!$A$4:$E$2009,3,FALSE),0)&amp;"/"&amp;TEXT(VLOOKUP(I37,Maschinenbau!$A$4:$E$2009,4,FALSE),0),45),IF($F$7=STG!$A$4,LEFT(TEXT(VLOOKUP(I37,'Elektro- und Informationstechni'!$A$4:$E$2031,2,FALSE),0)&amp;"/"&amp;TEXT(VLOOKUP(I37,'Elektro- und Informationstechni'!$A$4:$E$2031,3,FALSE),0)&amp;"/"&amp;TEXT(VLOOKUP(I37,'Elektro- und Informationstechni'!$A$4:$E$2031,4,FALSE),0),45),IF($F$7=STG!$A$5,LEFT(TEXT(VLOOKUP(I37,#REF!,2,FALSE),0)&amp;"/"&amp;TEXT(VLOOKUP(I37,#REF!,3,FALSE),0)&amp;"/"&amp;TEXT(VLOOKUP(I37,#REF!,4,FALSE),0),45)))),"")</f>
        <v/>
      </c>
      <c r="K37" s="30" t="s">
        <v>16</v>
      </c>
      <c r="L37" s="6" t="str">
        <f>IF(OR(K37="",K37="A",K37="B",K37="C",K37="D"),"",IF(K37&gt;0,IF($F$7=STG!$A$3,VLOOKUP(I37,Maschinenbau!$A$5:$E$1015,5,FALSE),IF($F$7=STG!$A$4,VLOOKUP(I37,'Elektro- und Informationstechni'!$A$5:$E$1037,5,FALSE),IF($F$7=STG!$A$5,VLOOKUP(I37,#REF!,5,FALSE)))),""))</f>
        <v/>
      </c>
      <c r="M37" s="44"/>
      <c r="N37" s="2"/>
    </row>
    <row r="38" spans="1:14" x14ac:dyDescent="0.25">
      <c r="A38" s="130"/>
      <c r="B38" s="131"/>
      <c r="C38" s="30"/>
      <c r="D38" s="8"/>
      <c r="E38" s="9"/>
      <c r="F38" s="9"/>
      <c r="G38" s="9"/>
      <c r="H38" s="11" t="str">
        <f>IF(G38&gt;0,IF($F$7=STG!$A$3,VLOOKUP(G38,Maschinenbau!$A$5:$E$1017,4,FALSE),IF($F$7=STG!$A$4,VLOOKUP(G38,'Elektro- und Informationstechni'!$A$5:$E$1037,4,FALSE),IF($F$7=STG!$A$5,VLOOKUP(G38,#REF!,4,FALSE)))),"")</f>
        <v/>
      </c>
      <c r="I38" s="10"/>
      <c r="J38" s="11" t="str">
        <f>IF(I38&gt;0,IF($F$7=STG!$A$3,LEFT(TEXT(VLOOKUP(I38,Maschinenbau!$A$4:$E$2009,2,FALSE),0)&amp;"/"&amp;TEXT(VLOOKUP(I38,Maschinenbau!$A$4:$E$2009,3,FALSE),0)&amp;"/"&amp;TEXT(VLOOKUP(I38,Maschinenbau!$A$4:$E$2009,4,FALSE),0),45),IF($F$7=STG!$A$4,LEFT(TEXT(VLOOKUP(I38,'Elektro- und Informationstechni'!$A$4:$E$2031,2,FALSE),0)&amp;"/"&amp;TEXT(VLOOKUP(I38,'Elektro- und Informationstechni'!$A$4:$E$2031,3,FALSE),0)&amp;"/"&amp;TEXT(VLOOKUP(I38,'Elektro- und Informationstechni'!$A$4:$E$2031,4,FALSE),0),45),IF($F$7=STG!$A$5,LEFT(TEXT(VLOOKUP(I38,#REF!,2,FALSE),0)&amp;"/"&amp;TEXT(VLOOKUP(I38,#REF!,3,FALSE),0)&amp;"/"&amp;TEXT(VLOOKUP(I38,#REF!,4,FALSE),0),45)))),"")</f>
        <v/>
      </c>
      <c r="K38" s="30" t="s">
        <v>16</v>
      </c>
      <c r="L38" s="6" t="str">
        <f>IF(OR(K38="",K38="A",K38="B",K38="C",K38="D"),"",IF(K38&gt;0,IF($F$7=STG!$A$3,VLOOKUP(I38,Maschinenbau!$A$5:$E$1015,5,FALSE),IF($F$7=STG!$A$4,VLOOKUP(I38,'Elektro- und Informationstechni'!$A$5:$E$1037,5,FALSE),IF($F$7=STG!$A$5,VLOOKUP(I38,#REF!,5,FALSE)))),""))</f>
        <v/>
      </c>
      <c r="M38" s="44"/>
      <c r="N38" s="2"/>
    </row>
    <row r="39" spans="1:14" x14ac:dyDescent="0.25">
      <c r="A39" s="130"/>
      <c r="B39" s="131"/>
      <c r="C39" s="30"/>
      <c r="D39" s="8"/>
      <c r="E39" s="9"/>
      <c r="F39" s="9"/>
      <c r="G39" s="9"/>
      <c r="H39" s="11" t="str">
        <f>IF(G39&gt;0,IF($F$7=STG!$A$3,VLOOKUP(G39,Maschinenbau!$A$5:$E$1017,4,FALSE),IF($F$7=STG!$A$4,VLOOKUP(G39,'Elektro- und Informationstechni'!$A$5:$E$1037,4,FALSE),IF($F$7=STG!$A$5,VLOOKUP(G39,#REF!,4,FALSE)))),"")</f>
        <v/>
      </c>
      <c r="I39" s="10"/>
      <c r="J39" s="11" t="str">
        <f>IF(I39&gt;0,IF($F$7=STG!$A$3,LEFT(TEXT(VLOOKUP(I39,Maschinenbau!$A$4:$E$2009,2,FALSE),0)&amp;"/"&amp;TEXT(VLOOKUP(I39,Maschinenbau!$A$4:$E$2009,3,FALSE),0)&amp;"/"&amp;TEXT(VLOOKUP(I39,Maschinenbau!$A$4:$E$2009,4,FALSE),0),45),IF($F$7=STG!$A$4,LEFT(TEXT(VLOOKUP(I39,'Elektro- und Informationstechni'!$A$4:$E$2031,2,FALSE),0)&amp;"/"&amp;TEXT(VLOOKUP(I39,'Elektro- und Informationstechni'!$A$4:$E$2031,3,FALSE),0)&amp;"/"&amp;TEXT(VLOOKUP(I39,'Elektro- und Informationstechni'!$A$4:$E$2031,4,FALSE),0),45),IF($F$7=STG!$A$5,LEFT(TEXT(VLOOKUP(I39,#REF!,2,FALSE),0)&amp;"/"&amp;TEXT(VLOOKUP(I39,#REF!,3,FALSE),0)&amp;"/"&amp;TEXT(VLOOKUP(I39,#REF!,4,FALSE),0),45)))),"")</f>
        <v/>
      </c>
      <c r="K39" s="30" t="s">
        <v>16</v>
      </c>
      <c r="L39" s="6" t="str">
        <f>IF(OR(K39="",K39="A",K39="B",K39="C",K39="D"),"",IF(K39&gt;0,IF($F$7=STG!$A$3,VLOOKUP(I39,Maschinenbau!$A$5:$E$1015,5,FALSE),IF($F$7=STG!$A$4,VLOOKUP(I39,'Elektro- und Informationstechni'!$A$5:$E$1037,5,FALSE),IF($F$7=STG!$A$5,VLOOKUP(I39,#REF!,5,FALSE)))),""))</f>
        <v/>
      </c>
      <c r="M39" s="44"/>
      <c r="N39" s="2"/>
    </row>
    <row r="40" spans="1:14" x14ac:dyDescent="0.25">
      <c r="A40" s="130"/>
      <c r="B40" s="131"/>
      <c r="C40" s="30"/>
      <c r="D40" s="8"/>
      <c r="E40" s="9"/>
      <c r="F40" s="9"/>
      <c r="G40" s="9"/>
      <c r="H40" s="11" t="str">
        <f>IF(G40&gt;0,IF($F$7=STG!$A$3,VLOOKUP(G40,Maschinenbau!$A$5:$E$1017,4,FALSE),IF($F$7=STG!$A$4,VLOOKUP(G40,'Elektro- und Informationstechni'!$A$5:$E$1037,4,FALSE),IF($F$7=STG!$A$5,VLOOKUP(G40,#REF!,4,FALSE)))),"")</f>
        <v/>
      </c>
      <c r="I40" s="10"/>
      <c r="J40" s="11" t="str">
        <f>IF(I40&gt;0,IF($F$7=STG!$A$3,LEFT(TEXT(VLOOKUP(I40,Maschinenbau!$A$4:$E$2009,2,FALSE),0)&amp;"/"&amp;TEXT(VLOOKUP(I40,Maschinenbau!$A$4:$E$2009,3,FALSE),0)&amp;"/"&amp;TEXT(VLOOKUP(I40,Maschinenbau!$A$4:$E$2009,4,FALSE),0),45),IF($F$7=STG!$A$4,LEFT(TEXT(VLOOKUP(I40,'Elektro- und Informationstechni'!$A$4:$E$2031,2,FALSE),0)&amp;"/"&amp;TEXT(VLOOKUP(I40,'Elektro- und Informationstechni'!$A$4:$E$2031,3,FALSE),0)&amp;"/"&amp;TEXT(VLOOKUP(I40,'Elektro- und Informationstechni'!$A$4:$E$2031,4,FALSE),0),45),IF($F$7=STG!$A$5,LEFT(TEXT(VLOOKUP(I40,#REF!,2,FALSE),0)&amp;"/"&amp;TEXT(VLOOKUP(I40,#REF!,3,FALSE),0)&amp;"/"&amp;TEXT(VLOOKUP(I40,#REF!,4,FALSE),0),45)))),"")</f>
        <v/>
      </c>
      <c r="K40" s="30" t="s">
        <v>16</v>
      </c>
      <c r="L40" s="6" t="str">
        <f>IF(OR(K40="",K40="A",K40="B",K40="C",K40="D"),"",IF(K40&gt;0,IF($F$7=STG!$A$3,VLOOKUP(I40,Maschinenbau!$A$5:$E$1015,5,FALSE),IF($F$7=STG!$A$4,VLOOKUP(I40,'Elektro- und Informationstechni'!$A$5:$E$1037,5,FALSE),IF($F$7=STG!$A$5,VLOOKUP(I40,#REF!,5,FALSE)))),""))</f>
        <v/>
      </c>
      <c r="M40" s="44"/>
      <c r="N40" s="2"/>
    </row>
    <row r="41" spans="1:14" x14ac:dyDescent="0.25">
      <c r="A41" s="130"/>
      <c r="B41" s="131"/>
      <c r="C41" s="30"/>
      <c r="D41" s="8"/>
      <c r="E41" s="9"/>
      <c r="F41" s="9"/>
      <c r="G41" s="9"/>
      <c r="H41" s="11" t="str">
        <f>IF(G41&gt;0,IF($F$7=STG!$A$3,VLOOKUP(G41,Maschinenbau!$A$5:$E$1017,4,FALSE),IF($F$7=STG!$A$4,VLOOKUP(G41,'Elektro- und Informationstechni'!$A$5:$E$1037,4,FALSE),IF($F$7=STG!$A$5,VLOOKUP(G41,#REF!,4,FALSE)))),"")</f>
        <v/>
      </c>
      <c r="I41" s="10"/>
      <c r="J41" s="11" t="str">
        <f>IF(I41&gt;0,IF($F$7=STG!$A$3,LEFT(TEXT(VLOOKUP(I41,Maschinenbau!$A$4:$E$2009,2,FALSE),0)&amp;"/"&amp;TEXT(VLOOKUP(I41,Maschinenbau!$A$4:$E$2009,3,FALSE),0)&amp;"/"&amp;TEXT(VLOOKUP(I41,Maschinenbau!$A$4:$E$2009,4,FALSE),0),45),IF($F$7=STG!$A$4,LEFT(TEXT(VLOOKUP(I41,'Elektro- und Informationstechni'!$A$4:$E$2031,2,FALSE),0)&amp;"/"&amp;TEXT(VLOOKUP(I41,'Elektro- und Informationstechni'!$A$4:$E$2031,3,FALSE),0)&amp;"/"&amp;TEXT(VLOOKUP(I41,'Elektro- und Informationstechni'!$A$4:$E$2031,4,FALSE),0),45),IF($F$7=STG!$A$5,LEFT(TEXT(VLOOKUP(I41,#REF!,2,FALSE),0)&amp;"/"&amp;TEXT(VLOOKUP(I41,#REF!,3,FALSE),0)&amp;"/"&amp;TEXT(VLOOKUP(I41,#REF!,4,FALSE),0),45)))),"")</f>
        <v/>
      </c>
      <c r="K41" s="30" t="s">
        <v>16</v>
      </c>
      <c r="L41" s="6" t="str">
        <f>IF(OR(K41="",K41="A",K41="B",K41="C",K41="D"),"",IF(K41&gt;0,IF($F$7=STG!$A$3,VLOOKUP(I41,Maschinenbau!$A$5:$E$1015,5,FALSE),IF($F$7=STG!$A$4,VLOOKUP(I41,'Elektro- und Informationstechni'!$A$5:$E$1037,5,FALSE),IF($F$7=STG!$A$5,VLOOKUP(I41,#REF!,5,FALSE)))),""))</f>
        <v/>
      </c>
      <c r="M41" s="44"/>
      <c r="N41" s="2"/>
    </row>
    <row r="42" spans="1:14" x14ac:dyDescent="0.25">
      <c r="A42" s="130"/>
      <c r="B42" s="131"/>
      <c r="C42" s="30"/>
      <c r="D42" s="8"/>
      <c r="E42" s="9"/>
      <c r="F42" s="9"/>
      <c r="G42" s="9"/>
      <c r="H42" s="11" t="str">
        <f>IF(G42&gt;0,IF($F$7=STG!$A$3,VLOOKUP(G42,Maschinenbau!$A$5:$E$1017,4,FALSE),IF($F$7=STG!$A$4,VLOOKUP(G42,'Elektro- und Informationstechni'!$A$5:$E$1037,4,FALSE),IF($F$7=STG!$A$5,VLOOKUP(G42,#REF!,4,FALSE)))),"")</f>
        <v/>
      </c>
      <c r="I42" s="10"/>
      <c r="J42" s="11" t="str">
        <f>IF(I42&gt;0,IF($F$7=STG!$A$3,LEFT(TEXT(VLOOKUP(I42,Maschinenbau!$A$4:$E$2009,2,FALSE),0)&amp;"/"&amp;TEXT(VLOOKUP(I42,Maschinenbau!$A$4:$E$2009,3,FALSE),0)&amp;"/"&amp;TEXT(VLOOKUP(I42,Maschinenbau!$A$4:$E$2009,4,FALSE),0),45),IF($F$7=STG!$A$4,LEFT(TEXT(VLOOKUP(I42,'Elektro- und Informationstechni'!$A$4:$E$2031,2,FALSE),0)&amp;"/"&amp;TEXT(VLOOKUP(I42,'Elektro- und Informationstechni'!$A$4:$E$2031,3,FALSE),0)&amp;"/"&amp;TEXT(VLOOKUP(I42,'Elektro- und Informationstechni'!$A$4:$E$2031,4,FALSE),0),45),IF($F$7=STG!$A$5,LEFT(TEXT(VLOOKUP(I42,#REF!,2,FALSE),0)&amp;"/"&amp;TEXT(VLOOKUP(I42,#REF!,3,FALSE),0)&amp;"/"&amp;TEXT(VLOOKUP(I42,#REF!,4,FALSE),0),45)))),"")</f>
        <v/>
      </c>
      <c r="K42" s="30" t="s">
        <v>16</v>
      </c>
      <c r="L42" s="6" t="str">
        <f>IF(OR(K42="",K42="A",K42="B",K42="C",K42="D"),"",IF(K42&gt;0,IF($F$7=STG!$A$3,VLOOKUP(I42,Maschinenbau!$A$5:$E$1015,5,FALSE),IF($F$7=STG!$A$4,VLOOKUP(I42,'Elektro- und Informationstechni'!$A$5:$E$1037,5,FALSE),IF($F$7=STG!$A$5,VLOOKUP(I42,#REF!,5,FALSE)))),""))</f>
        <v/>
      </c>
      <c r="M42" s="44"/>
      <c r="N42" s="2"/>
    </row>
    <row r="43" spans="1:14" x14ac:dyDescent="0.25">
      <c r="A43" s="130"/>
      <c r="B43" s="131"/>
      <c r="C43" s="30"/>
      <c r="D43" s="8"/>
      <c r="E43" s="9"/>
      <c r="F43" s="9"/>
      <c r="G43" s="9"/>
      <c r="H43" s="11" t="str">
        <f>IF(G43&gt;0,IF($F$7=STG!$A$3,VLOOKUP(G43,Maschinenbau!$A$5:$E$1017,4,FALSE),IF($F$7=STG!$A$4,VLOOKUP(G43,'Elektro- und Informationstechni'!$A$5:$E$1037,4,FALSE),IF($F$7=STG!$A$5,VLOOKUP(G43,#REF!,4,FALSE)))),"")</f>
        <v/>
      </c>
      <c r="I43" s="10"/>
      <c r="J43" s="11" t="str">
        <f>IF(I43&gt;0,IF($F$7=STG!$A$3,LEFT(TEXT(VLOOKUP(I43,Maschinenbau!$A$4:$E$2009,2,FALSE),0)&amp;"/"&amp;TEXT(VLOOKUP(I43,Maschinenbau!$A$4:$E$2009,3,FALSE),0)&amp;"/"&amp;TEXT(VLOOKUP(I43,Maschinenbau!$A$4:$E$2009,4,FALSE),0),45),IF($F$7=STG!$A$4,LEFT(TEXT(VLOOKUP(I43,'Elektro- und Informationstechni'!$A$4:$E$2031,2,FALSE),0)&amp;"/"&amp;TEXT(VLOOKUP(I43,'Elektro- und Informationstechni'!$A$4:$E$2031,3,FALSE),0)&amp;"/"&amp;TEXT(VLOOKUP(I43,'Elektro- und Informationstechni'!$A$4:$E$2031,4,FALSE),0),45),IF($F$7=STG!$A$5,LEFT(TEXT(VLOOKUP(I43,#REF!,2,FALSE),0)&amp;"/"&amp;TEXT(VLOOKUP(I43,#REF!,3,FALSE),0)&amp;"/"&amp;TEXT(VLOOKUP(I43,#REF!,4,FALSE),0),45)))),"")</f>
        <v/>
      </c>
      <c r="K43" s="30" t="s">
        <v>16</v>
      </c>
      <c r="L43" s="6" t="str">
        <f>IF(OR(K43="",K43="A",K43="B",K43="C",K43="D"),"",IF(K43&gt;0,IF($F$7=STG!$A$3,VLOOKUP(I43,Maschinenbau!$A$5:$E$1015,5,FALSE),IF($F$7=STG!$A$4,VLOOKUP(I43,'Elektro- und Informationstechni'!$A$5:$E$1037,5,FALSE),IF($F$7=STG!$A$5,VLOOKUP(I43,#REF!,5,FALSE)))),""))</f>
        <v/>
      </c>
      <c r="M43" s="44"/>
      <c r="N43" s="2"/>
    </row>
    <row r="44" spans="1:14" x14ac:dyDescent="0.25">
      <c r="A44" s="130"/>
      <c r="B44" s="131"/>
      <c r="C44" s="30"/>
      <c r="D44" s="8"/>
      <c r="E44" s="9"/>
      <c r="F44" s="9"/>
      <c r="G44" s="9"/>
      <c r="H44" s="11" t="str">
        <f>IF(G44&gt;0,IF($F$7=STG!$A$3,VLOOKUP(G44,Maschinenbau!$A$5:$E$1017,4,FALSE),IF($F$7=STG!$A$4,VLOOKUP(G44,'Elektro- und Informationstechni'!$A$5:$E$1037,4,FALSE),IF($F$7=STG!$A$5,VLOOKUP(G44,#REF!,4,FALSE)))),"")</f>
        <v/>
      </c>
      <c r="I44" s="10"/>
      <c r="J44" s="11" t="str">
        <f>IF(I44&gt;0,IF($F$7=STG!$A$3,LEFT(TEXT(VLOOKUP(I44,Maschinenbau!$A$4:$E$2009,2,FALSE),0)&amp;"/"&amp;TEXT(VLOOKUP(I44,Maschinenbau!$A$4:$E$2009,3,FALSE),0)&amp;"/"&amp;TEXT(VLOOKUP(I44,Maschinenbau!$A$4:$E$2009,4,FALSE),0),45),IF($F$7=STG!$A$4,LEFT(TEXT(VLOOKUP(I44,'Elektro- und Informationstechni'!$A$4:$E$2031,2,FALSE),0)&amp;"/"&amp;TEXT(VLOOKUP(I44,'Elektro- und Informationstechni'!$A$4:$E$2031,3,FALSE),0)&amp;"/"&amp;TEXT(VLOOKUP(I44,'Elektro- und Informationstechni'!$A$4:$E$2031,4,FALSE),0),45),IF($F$7=STG!$A$5,LEFT(TEXT(VLOOKUP(I44,#REF!,2,FALSE),0)&amp;"/"&amp;TEXT(VLOOKUP(I44,#REF!,3,FALSE),0)&amp;"/"&amp;TEXT(VLOOKUP(I44,#REF!,4,FALSE),0),45)))),"")</f>
        <v/>
      </c>
      <c r="K44" s="30" t="s">
        <v>16</v>
      </c>
      <c r="L44" s="6" t="str">
        <f>IF(OR(K44="",K44="A",K44="B",K44="C",K44="D"),"",IF(K44&gt;0,IF($F$7=STG!$A$3,VLOOKUP(I44,Maschinenbau!$A$5:$E$1015,5,FALSE),IF($F$7=STG!$A$4,VLOOKUP(I44,'Elektro- und Informationstechni'!$A$5:$E$1037,5,FALSE),IF($F$7=STG!$A$5,VLOOKUP(I44,#REF!,5,FALSE)))),""))</f>
        <v/>
      </c>
      <c r="M44" s="44"/>
      <c r="N44" s="2"/>
    </row>
    <row r="45" spans="1:14" x14ac:dyDescent="0.25">
      <c r="A45" s="130"/>
      <c r="B45" s="131"/>
      <c r="C45" s="30"/>
      <c r="D45" s="8"/>
      <c r="E45" s="9"/>
      <c r="F45" s="9"/>
      <c r="G45" s="9"/>
      <c r="H45" s="11" t="str">
        <f>IF(G45&gt;0,IF($F$7=STG!$A$3,VLOOKUP(G45,Maschinenbau!$A$5:$E$1017,4,FALSE),IF($F$7=STG!$A$4,VLOOKUP(G45,'Elektro- und Informationstechni'!$A$5:$E$1037,4,FALSE),IF($F$7=STG!$A$5,VLOOKUP(G45,#REF!,4,FALSE)))),"")</f>
        <v/>
      </c>
      <c r="I45" s="10"/>
      <c r="J45" s="11" t="str">
        <f>IF(I45&gt;0,IF($F$7=STG!$A$3,LEFT(TEXT(VLOOKUP(I45,Maschinenbau!$A$4:$E$2009,2,FALSE),0)&amp;"/"&amp;TEXT(VLOOKUP(I45,Maschinenbau!$A$4:$E$2009,3,FALSE),0)&amp;"/"&amp;TEXT(VLOOKUP(I45,Maschinenbau!$A$4:$E$2009,4,FALSE),0),45),IF($F$7=STG!$A$4,LEFT(TEXT(VLOOKUP(I45,'Elektro- und Informationstechni'!$A$4:$E$2031,2,FALSE),0)&amp;"/"&amp;TEXT(VLOOKUP(I45,'Elektro- und Informationstechni'!$A$4:$E$2031,3,FALSE),0)&amp;"/"&amp;TEXT(VLOOKUP(I45,'Elektro- und Informationstechni'!$A$4:$E$2031,4,FALSE),0),45),IF($F$7=STG!$A$5,LEFT(TEXT(VLOOKUP(I45,#REF!,2,FALSE),0)&amp;"/"&amp;TEXT(VLOOKUP(I45,#REF!,3,FALSE),0)&amp;"/"&amp;TEXT(VLOOKUP(I45,#REF!,4,FALSE),0),45)))),"")</f>
        <v/>
      </c>
      <c r="K45" s="30" t="s">
        <v>16</v>
      </c>
      <c r="L45" s="6" t="str">
        <f>IF(OR(K45="",K45="A",K45="B",K45="C",K45="D"),"",IF(K45&gt;0,IF($F$7=STG!$A$3,VLOOKUP(I45,Maschinenbau!$A$5:$E$1015,5,FALSE),IF($F$7=STG!$A$4,VLOOKUP(I45,'Elektro- und Informationstechni'!$A$5:$E$1037,5,FALSE),IF($F$7=STG!$A$5,VLOOKUP(I45,#REF!,5,FALSE)))),""))</f>
        <v/>
      </c>
      <c r="M45" s="44"/>
      <c r="N45" s="2"/>
    </row>
    <row r="46" spans="1:14" x14ac:dyDescent="0.25">
      <c r="A46" s="130"/>
      <c r="B46" s="131"/>
      <c r="C46" s="30"/>
      <c r="D46" s="8"/>
      <c r="E46" s="9"/>
      <c r="F46" s="9"/>
      <c r="G46" s="9"/>
      <c r="H46" s="11" t="str">
        <f>IF(G46&gt;0,IF($F$7=STG!$A$3,VLOOKUP(G46,Maschinenbau!$A$5:$E$1017,4,FALSE),IF($F$7=STG!$A$4,VLOOKUP(G46,'Elektro- und Informationstechni'!$A$5:$E$1037,4,FALSE),IF($F$7=STG!$A$5,VLOOKUP(G46,#REF!,4,FALSE)))),"")</f>
        <v/>
      </c>
      <c r="I46" s="10"/>
      <c r="J46" s="11" t="str">
        <f>IF(I46&gt;0,IF($F$7=STG!$A$3,LEFT(TEXT(VLOOKUP(I46,Maschinenbau!$A$4:$E$2009,2,FALSE),0)&amp;"/"&amp;TEXT(VLOOKUP(I46,Maschinenbau!$A$4:$E$2009,3,FALSE),0)&amp;"/"&amp;TEXT(VLOOKUP(I46,Maschinenbau!$A$4:$E$2009,4,FALSE),0),45),IF($F$7=STG!$A$4,LEFT(TEXT(VLOOKUP(I46,'Elektro- und Informationstechni'!$A$4:$E$2031,2,FALSE),0)&amp;"/"&amp;TEXT(VLOOKUP(I46,'Elektro- und Informationstechni'!$A$4:$E$2031,3,FALSE),0)&amp;"/"&amp;TEXT(VLOOKUP(I46,'Elektro- und Informationstechni'!$A$4:$E$2031,4,FALSE),0),45),IF($F$7=STG!$A$5,LEFT(TEXT(VLOOKUP(I46,#REF!,2,FALSE),0)&amp;"/"&amp;TEXT(VLOOKUP(I46,#REF!,3,FALSE),0)&amp;"/"&amp;TEXT(VLOOKUP(I46,#REF!,4,FALSE),0),45)))),"")</f>
        <v/>
      </c>
      <c r="K46" s="30" t="s">
        <v>16</v>
      </c>
      <c r="L46" s="6" t="str">
        <f>IF(OR(K46="",K46="A",K46="B",K46="C",K46="D"),"",IF(K46&gt;0,IF($F$7=STG!$A$3,VLOOKUP(I46,Maschinenbau!$A$5:$E$1015,5,FALSE),IF($F$7=STG!$A$4,VLOOKUP(I46,'Elektro- und Informationstechni'!$A$5:$E$1037,5,FALSE),IF($F$7=STG!$A$5,VLOOKUP(I46,#REF!,5,FALSE)))),""))</f>
        <v/>
      </c>
      <c r="M46" s="44"/>
      <c r="N46" s="2"/>
    </row>
    <row r="47" spans="1:14" x14ac:dyDescent="0.25">
      <c r="A47" s="130"/>
      <c r="B47" s="131"/>
      <c r="C47" s="30"/>
      <c r="D47" s="8"/>
      <c r="E47" s="9"/>
      <c r="F47" s="9"/>
      <c r="G47" s="9"/>
      <c r="H47" s="11" t="str">
        <f>IF(G47&gt;0,IF($F$7=STG!$A$3,VLOOKUP(G47,Maschinenbau!$A$5:$E$1017,4,FALSE),IF($F$7=STG!$A$4,VLOOKUP(G47,'Elektro- und Informationstechni'!$A$5:$E$1037,4,FALSE),IF($F$7=STG!$A$5,VLOOKUP(G47,#REF!,4,FALSE)))),"")</f>
        <v/>
      </c>
      <c r="I47" s="10"/>
      <c r="J47" s="11" t="str">
        <f>IF(I47&gt;0,IF($F$7=STG!$A$3,LEFT(TEXT(VLOOKUP(I47,Maschinenbau!$A$4:$E$2009,2,FALSE),0)&amp;"/"&amp;TEXT(VLOOKUP(I47,Maschinenbau!$A$4:$E$2009,3,FALSE),0)&amp;"/"&amp;TEXT(VLOOKUP(I47,Maschinenbau!$A$4:$E$2009,4,FALSE),0),45),IF($F$7=STG!$A$4,LEFT(TEXT(VLOOKUP(I47,'Elektro- und Informationstechni'!$A$4:$E$2031,2,FALSE),0)&amp;"/"&amp;TEXT(VLOOKUP(I47,'Elektro- und Informationstechni'!$A$4:$E$2031,3,FALSE),0)&amp;"/"&amp;TEXT(VLOOKUP(I47,'Elektro- und Informationstechni'!$A$4:$E$2031,4,FALSE),0),45),IF($F$7=STG!$A$5,LEFT(TEXT(VLOOKUP(I47,#REF!,2,FALSE),0)&amp;"/"&amp;TEXT(VLOOKUP(I47,#REF!,3,FALSE),0)&amp;"/"&amp;TEXT(VLOOKUP(I47,#REF!,4,FALSE),0),45)))),"")</f>
        <v/>
      </c>
      <c r="K47" s="30" t="s">
        <v>16</v>
      </c>
      <c r="L47" s="6" t="str">
        <f>IF(OR(K47="",K47="A",K47="B",K47="C",K47="D"),"",IF(K47&gt;0,IF($F$7=STG!$A$3,VLOOKUP(I47,Maschinenbau!$A$5:$E$1015,5,FALSE),IF($F$7=STG!$A$4,VLOOKUP(I47,'Elektro- und Informationstechni'!$A$5:$E$1037,5,FALSE),IF($F$7=STG!$A$5,VLOOKUP(I47,#REF!,5,FALSE)))),""))</f>
        <v/>
      </c>
      <c r="M47" s="44"/>
      <c r="N47" s="2"/>
    </row>
    <row r="48" spans="1:14" x14ac:dyDescent="0.25">
      <c r="A48" s="130"/>
      <c r="B48" s="131"/>
      <c r="C48" s="30"/>
      <c r="D48" s="8"/>
      <c r="E48" s="9"/>
      <c r="F48" s="9"/>
      <c r="G48" s="9"/>
      <c r="H48" s="11" t="str">
        <f>IF(G48&gt;0,IF($F$7=STG!$A$3,VLOOKUP(G48,Maschinenbau!$A$5:$E$1017,4,FALSE),IF($F$7=STG!$A$4,VLOOKUP(G48,'Elektro- und Informationstechni'!$A$5:$E$1037,4,FALSE),IF($F$7=STG!$A$5,VLOOKUP(G48,#REF!,4,FALSE)))),"")</f>
        <v/>
      </c>
      <c r="I48" s="10"/>
      <c r="J48" s="11" t="str">
        <f>IF(I48&gt;0,IF($F$7=STG!$A$3,LEFT(TEXT(VLOOKUP(I48,Maschinenbau!$A$4:$E$2009,2,FALSE),0)&amp;"/"&amp;TEXT(VLOOKUP(I48,Maschinenbau!$A$4:$E$2009,3,FALSE),0)&amp;"/"&amp;TEXT(VLOOKUP(I48,Maschinenbau!$A$4:$E$2009,4,FALSE),0),45),IF($F$7=STG!$A$4,LEFT(TEXT(VLOOKUP(I48,'Elektro- und Informationstechni'!$A$4:$E$2031,2,FALSE),0)&amp;"/"&amp;TEXT(VLOOKUP(I48,'Elektro- und Informationstechni'!$A$4:$E$2031,3,FALSE),0)&amp;"/"&amp;TEXT(VLOOKUP(I48,'Elektro- und Informationstechni'!$A$4:$E$2031,4,FALSE),0),45),IF($F$7=STG!$A$5,LEFT(TEXT(VLOOKUP(I48,#REF!,2,FALSE),0)&amp;"/"&amp;TEXT(VLOOKUP(I48,#REF!,3,FALSE),0)&amp;"/"&amp;TEXT(VLOOKUP(I48,#REF!,4,FALSE),0),45)))),"")</f>
        <v/>
      </c>
      <c r="K48" s="30" t="s">
        <v>16</v>
      </c>
      <c r="L48" s="6" t="str">
        <f>IF(OR(K48="",K48="A",K48="B",K48="C",K48="D"),"",IF(K48&gt;0,IF($F$7=STG!$A$3,VLOOKUP(I48,Maschinenbau!$A$5:$E$1015,5,FALSE),IF($F$7=STG!$A$4,VLOOKUP(I48,'Elektro- und Informationstechni'!$A$5:$E$1037,5,FALSE),IF($F$7=STG!$A$5,VLOOKUP(I48,#REF!,5,FALSE)))),""))</f>
        <v/>
      </c>
      <c r="M48" s="44"/>
      <c r="N48" s="2"/>
    </row>
    <row r="49" spans="1:14" x14ac:dyDescent="0.25">
      <c r="A49" s="130"/>
      <c r="B49" s="131"/>
      <c r="C49" s="30"/>
      <c r="D49" s="8"/>
      <c r="E49" s="9"/>
      <c r="F49" s="9"/>
      <c r="G49" s="9"/>
      <c r="H49" s="11" t="str">
        <f>IF(G49&gt;0,IF($F$7=STG!$A$3,VLOOKUP(G49,Maschinenbau!$A$5:$E$1017,4,FALSE),IF($F$7=STG!$A$4,VLOOKUP(G49,'Elektro- und Informationstechni'!$A$5:$E$1037,4,FALSE),IF($F$7=STG!$A$5,VLOOKUP(G49,#REF!,4,FALSE)))),"")</f>
        <v/>
      </c>
      <c r="I49" s="10"/>
      <c r="J49" s="11" t="str">
        <f>IF(I49&gt;0,IF($F$7=STG!$A$3,LEFT(TEXT(VLOOKUP(I49,Maschinenbau!$A$4:$E$2009,2,FALSE),0)&amp;"/"&amp;TEXT(VLOOKUP(I49,Maschinenbau!$A$4:$E$2009,3,FALSE),0)&amp;"/"&amp;TEXT(VLOOKUP(I49,Maschinenbau!$A$4:$E$2009,4,FALSE),0),45),IF($F$7=STG!$A$4,LEFT(TEXT(VLOOKUP(I49,'Elektro- und Informationstechni'!$A$4:$E$2031,2,FALSE),0)&amp;"/"&amp;TEXT(VLOOKUP(I49,'Elektro- und Informationstechni'!$A$4:$E$2031,3,FALSE),0)&amp;"/"&amp;TEXT(VLOOKUP(I49,'Elektro- und Informationstechni'!$A$4:$E$2031,4,FALSE),0),45),IF($F$7=STG!$A$5,LEFT(TEXT(VLOOKUP(I49,#REF!,2,FALSE),0)&amp;"/"&amp;TEXT(VLOOKUP(I49,#REF!,3,FALSE),0)&amp;"/"&amp;TEXT(VLOOKUP(I49,#REF!,4,FALSE),0),45)))),"")</f>
        <v/>
      </c>
      <c r="K49" s="30" t="s">
        <v>16</v>
      </c>
      <c r="L49" s="6" t="str">
        <f>IF(OR(K49="",K49="A",K49="B",K49="C",K49="D"),"",IF(K49&gt;0,IF($F$7=STG!$A$3,VLOOKUP(I49,Maschinenbau!$A$5:$E$1015,5,FALSE),IF($F$7=STG!$A$4,VLOOKUP(I49,'Elektro- und Informationstechni'!$A$5:$E$1037,5,FALSE),IF($F$7=STG!$A$5,VLOOKUP(I49,#REF!,5,FALSE)))),""))</f>
        <v/>
      </c>
      <c r="M49" s="44"/>
      <c r="N49" s="2"/>
    </row>
    <row r="50" spans="1:14" x14ac:dyDescent="0.25">
      <c r="A50" s="130"/>
      <c r="B50" s="131"/>
      <c r="C50" s="30"/>
      <c r="D50" s="8"/>
      <c r="E50" s="9"/>
      <c r="F50" s="9"/>
      <c r="G50" s="9"/>
      <c r="H50" s="11" t="str">
        <f>IF(G50&gt;0,IF($F$7=STG!$A$3,VLOOKUP(G50,Maschinenbau!$A$5:$E$1017,4,FALSE),IF($F$7=STG!$A$4,VLOOKUP(G50,'Elektro- und Informationstechni'!$A$5:$E$1037,4,FALSE),IF($F$7=STG!$A$5,VLOOKUP(G50,#REF!,4,FALSE)))),"")</f>
        <v/>
      </c>
      <c r="I50" s="10"/>
      <c r="J50" s="11" t="str">
        <f>IF(I50&gt;0,IF($F$7=STG!$A$3,LEFT(TEXT(VLOOKUP(I50,Maschinenbau!$A$4:$E$2009,2,FALSE),0)&amp;"/"&amp;TEXT(VLOOKUP(I50,Maschinenbau!$A$4:$E$2009,3,FALSE),0)&amp;"/"&amp;TEXT(VLOOKUP(I50,Maschinenbau!$A$4:$E$2009,4,FALSE),0),45),IF($F$7=STG!$A$4,LEFT(TEXT(VLOOKUP(I50,'Elektro- und Informationstechni'!$A$4:$E$2031,2,FALSE),0)&amp;"/"&amp;TEXT(VLOOKUP(I50,'Elektro- und Informationstechni'!$A$4:$E$2031,3,FALSE),0)&amp;"/"&amp;TEXT(VLOOKUP(I50,'Elektro- und Informationstechni'!$A$4:$E$2031,4,FALSE),0),45),IF($F$7=STG!$A$5,LEFT(TEXT(VLOOKUP(I50,#REF!,2,FALSE),0)&amp;"/"&amp;TEXT(VLOOKUP(I50,#REF!,3,FALSE),0)&amp;"/"&amp;TEXT(VLOOKUP(I50,#REF!,4,FALSE),0),45)))),"")</f>
        <v/>
      </c>
      <c r="K50" s="30" t="s">
        <v>16</v>
      </c>
      <c r="L50" s="6" t="str">
        <f>IF(OR(K50="",K50="A",K50="B",K50="C",K50="D"),"",IF(K50&gt;0,IF($F$7=STG!$A$3,VLOOKUP(I50,Maschinenbau!$A$5:$E$1015,5,FALSE),IF($F$7=STG!$A$4,VLOOKUP(I50,'Elektro- und Informationstechni'!$A$5:$E$1037,5,FALSE),IF($F$7=STG!$A$5,VLOOKUP(I50,#REF!,5,FALSE)))),""))</f>
        <v/>
      </c>
      <c r="M50" s="44"/>
      <c r="N50" s="2"/>
    </row>
    <row r="51" spans="1:14" x14ac:dyDescent="0.25">
      <c r="A51" s="130"/>
      <c r="B51" s="131"/>
      <c r="C51" s="30"/>
      <c r="D51" s="8"/>
      <c r="E51" s="9"/>
      <c r="F51" s="9"/>
      <c r="G51" s="9"/>
      <c r="H51" s="11" t="str">
        <f>IF(G51&gt;0,IF($F$7=STG!$A$3,VLOOKUP(G51,Maschinenbau!$A$5:$E$1017,4,FALSE),IF($F$7=STG!$A$4,VLOOKUP(G51,'Elektro- und Informationstechni'!$A$5:$E$1037,4,FALSE),IF($F$7=STG!$A$5,VLOOKUP(G51,#REF!,4,FALSE)))),"")</f>
        <v/>
      </c>
      <c r="I51" s="10"/>
      <c r="J51" s="11" t="str">
        <f>IF(I51&gt;0,IF($F$7=STG!$A$3,LEFT(TEXT(VLOOKUP(I51,Maschinenbau!$A$4:$E$2009,2,FALSE),0)&amp;"/"&amp;TEXT(VLOOKUP(I51,Maschinenbau!$A$4:$E$2009,3,FALSE),0)&amp;"/"&amp;TEXT(VLOOKUP(I51,Maschinenbau!$A$4:$E$2009,4,FALSE),0),45),IF($F$7=STG!$A$4,LEFT(TEXT(VLOOKUP(I51,'Elektro- und Informationstechni'!$A$4:$E$2031,2,FALSE),0)&amp;"/"&amp;TEXT(VLOOKUP(I51,'Elektro- und Informationstechni'!$A$4:$E$2031,3,FALSE),0)&amp;"/"&amp;TEXT(VLOOKUP(I51,'Elektro- und Informationstechni'!$A$4:$E$2031,4,FALSE),0),45),IF($F$7=STG!$A$5,LEFT(TEXT(VLOOKUP(I51,#REF!,2,FALSE),0)&amp;"/"&amp;TEXT(VLOOKUP(I51,#REF!,3,FALSE),0)&amp;"/"&amp;TEXT(VLOOKUP(I51,#REF!,4,FALSE),0),45)))),"")</f>
        <v/>
      </c>
      <c r="K51" s="30" t="s">
        <v>16</v>
      </c>
      <c r="L51" s="6" t="str">
        <f>IF(OR(K51="",K51="A",K51="B",K51="C",K51="D"),"",IF(K51&gt;0,IF($F$7=STG!$A$3,VLOOKUP(I51,Maschinenbau!$A$5:$E$1015,5,FALSE),IF($F$7=STG!$A$4,VLOOKUP(I51,'Elektro- und Informationstechni'!$A$5:$E$1037,5,FALSE),IF($F$7=STG!$A$5,VLOOKUP(I51,#REF!,5,FALSE)))),""))</f>
        <v/>
      </c>
      <c r="M51" s="44"/>
      <c r="N51" s="2"/>
    </row>
    <row r="52" spans="1:14" x14ac:dyDescent="0.25">
      <c r="A52" s="130"/>
      <c r="B52" s="131"/>
      <c r="C52" s="30"/>
      <c r="D52" s="8"/>
      <c r="E52" s="9"/>
      <c r="F52" s="9"/>
      <c r="G52" s="9"/>
      <c r="H52" s="11" t="str">
        <f>IF(G52&gt;0,IF($F$7=STG!$A$3,VLOOKUP(G52,Maschinenbau!$A$5:$E$1017,4,FALSE),IF($F$7=STG!$A$4,VLOOKUP(G52,'Elektro- und Informationstechni'!$A$5:$E$1037,4,FALSE),IF($F$7=STG!$A$5,VLOOKUP(G52,#REF!,4,FALSE)))),"")</f>
        <v/>
      </c>
      <c r="I52" s="10"/>
      <c r="J52" s="11" t="str">
        <f>IF(I52&gt;0,IF($F$7=STG!$A$3,LEFT(TEXT(VLOOKUP(I52,Maschinenbau!$A$4:$E$2009,2,FALSE),0)&amp;"/"&amp;TEXT(VLOOKUP(I52,Maschinenbau!$A$4:$E$2009,3,FALSE),0)&amp;"/"&amp;TEXT(VLOOKUP(I52,Maschinenbau!$A$4:$E$2009,4,FALSE),0),45),IF($F$7=STG!$A$4,LEFT(TEXT(VLOOKUP(I52,'Elektro- und Informationstechni'!$A$4:$E$2031,2,FALSE),0)&amp;"/"&amp;TEXT(VLOOKUP(I52,'Elektro- und Informationstechni'!$A$4:$E$2031,3,FALSE),0)&amp;"/"&amp;TEXT(VLOOKUP(I52,'Elektro- und Informationstechni'!$A$4:$E$2031,4,FALSE),0),45),IF($F$7=STG!$A$5,LEFT(TEXT(VLOOKUP(I52,#REF!,2,FALSE),0)&amp;"/"&amp;TEXT(VLOOKUP(I52,#REF!,3,FALSE),0)&amp;"/"&amp;TEXT(VLOOKUP(I52,#REF!,4,FALSE),0),45)))),"")</f>
        <v/>
      </c>
      <c r="K52" s="30" t="s">
        <v>16</v>
      </c>
      <c r="L52" s="6" t="str">
        <f>IF(OR(K52="",K52="A",K52="B",K52="C",K52="D"),"",IF(K52&gt;0,IF($F$7=STG!$A$3,VLOOKUP(I52,Maschinenbau!$A$5:$E$1015,5,FALSE),IF($F$7=STG!$A$4,VLOOKUP(I52,'Elektro- und Informationstechni'!$A$5:$E$1037,5,FALSE),IF($F$7=STG!$A$5,VLOOKUP(I52,#REF!,5,FALSE)))),""))</f>
        <v/>
      </c>
      <c r="M52" s="44"/>
      <c r="N52" s="2"/>
    </row>
    <row r="53" spans="1:14" x14ac:dyDescent="0.25">
      <c r="A53" s="130"/>
      <c r="B53" s="131"/>
      <c r="C53" s="30"/>
      <c r="D53" s="8"/>
      <c r="E53" s="9"/>
      <c r="F53" s="9"/>
      <c r="G53" s="9"/>
      <c r="H53" s="11" t="str">
        <f>IF(G53&gt;0,IF($F$7=STG!$A$3,VLOOKUP(G53,Maschinenbau!$A$5:$E$1017,4,FALSE),IF($F$7=STG!$A$4,VLOOKUP(G53,'Elektro- und Informationstechni'!$A$5:$E$1037,4,FALSE),IF($F$7=STG!$A$5,VLOOKUP(G53,#REF!,4,FALSE)))),"")</f>
        <v/>
      </c>
      <c r="I53" s="10"/>
      <c r="J53" s="11" t="str">
        <f>IF(I53&gt;0,IF($F$7=STG!$A$3,LEFT(TEXT(VLOOKUP(I53,Maschinenbau!$A$4:$E$2009,2,FALSE),0)&amp;"/"&amp;TEXT(VLOOKUP(I53,Maschinenbau!$A$4:$E$2009,3,FALSE),0)&amp;"/"&amp;TEXT(VLOOKUP(I53,Maschinenbau!$A$4:$E$2009,4,FALSE),0),45),IF($F$7=STG!$A$4,LEFT(TEXT(VLOOKUP(I53,'Elektro- und Informationstechni'!$A$4:$E$2031,2,FALSE),0)&amp;"/"&amp;TEXT(VLOOKUP(I53,'Elektro- und Informationstechni'!$A$4:$E$2031,3,FALSE),0)&amp;"/"&amp;TEXT(VLOOKUP(I53,'Elektro- und Informationstechni'!$A$4:$E$2031,4,FALSE),0),45),IF($F$7=STG!$A$5,LEFT(TEXT(VLOOKUP(I53,#REF!,2,FALSE),0)&amp;"/"&amp;TEXT(VLOOKUP(I53,#REF!,3,FALSE),0)&amp;"/"&amp;TEXT(VLOOKUP(I53,#REF!,4,FALSE),0),45)))),"")</f>
        <v/>
      </c>
      <c r="K53" s="30" t="s">
        <v>16</v>
      </c>
      <c r="L53" s="6" t="str">
        <f>IF(OR(K53="",K53="A",K53="B",K53="C",K53="D"),"",IF(K53&gt;0,IF($F$7=STG!$A$3,VLOOKUP(I53,Maschinenbau!$A$5:$E$1015,5,FALSE),IF($F$7=STG!$A$4,VLOOKUP(I53,'Elektro- und Informationstechni'!$A$5:$E$1037,5,FALSE),IF($F$7=STG!$A$5,VLOOKUP(I53,#REF!,5,FALSE)))),""))</f>
        <v/>
      </c>
      <c r="M53" s="44"/>
      <c r="N53" s="2"/>
    </row>
    <row r="54" spans="1:14" x14ac:dyDescent="0.25">
      <c r="A54" s="130"/>
      <c r="B54" s="131"/>
      <c r="C54" s="30"/>
      <c r="D54" s="8"/>
      <c r="E54" s="9"/>
      <c r="F54" s="9"/>
      <c r="G54" s="9"/>
      <c r="H54" s="11" t="str">
        <f>IF(G54&gt;0,IF($F$7=STG!$A$3,VLOOKUP(G54,Maschinenbau!$A$5:$E$1017,4,FALSE),IF($F$7=STG!$A$4,VLOOKUP(G54,'Elektro- und Informationstechni'!$A$5:$E$1037,4,FALSE),IF($F$7=STG!$A$5,VLOOKUP(G54,#REF!,4,FALSE)))),"")</f>
        <v/>
      </c>
      <c r="I54" s="10"/>
      <c r="J54" s="11" t="str">
        <f>IF(I54&gt;0,IF($F$7=STG!$A$3,LEFT(TEXT(VLOOKUP(I54,Maschinenbau!$A$4:$E$2009,2,FALSE),0)&amp;"/"&amp;TEXT(VLOOKUP(I54,Maschinenbau!$A$4:$E$2009,3,FALSE),0)&amp;"/"&amp;TEXT(VLOOKUP(I54,Maschinenbau!$A$4:$E$2009,4,FALSE),0),45),IF($F$7=STG!$A$4,LEFT(TEXT(VLOOKUP(I54,'Elektro- und Informationstechni'!$A$4:$E$2031,2,FALSE),0)&amp;"/"&amp;TEXT(VLOOKUP(I54,'Elektro- und Informationstechni'!$A$4:$E$2031,3,FALSE),0)&amp;"/"&amp;TEXT(VLOOKUP(I54,'Elektro- und Informationstechni'!$A$4:$E$2031,4,FALSE),0),45),IF($F$7=STG!$A$5,LEFT(TEXT(VLOOKUP(I54,#REF!,2,FALSE),0)&amp;"/"&amp;TEXT(VLOOKUP(I54,#REF!,3,FALSE),0)&amp;"/"&amp;TEXT(VLOOKUP(I54,#REF!,4,FALSE),0),45)))),"")</f>
        <v/>
      </c>
      <c r="K54" s="30" t="s">
        <v>16</v>
      </c>
      <c r="L54" s="6" t="str">
        <f>IF(OR(K54="",K54="A",K54="B",K54="C",K54="D"),"",IF(K54&gt;0,IF($F$7=STG!$A$3,VLOOKUP(I54,Maschinenbau!$A$5:$E$1015,5,FALSE),IF($F$7=STG!$A$4,VLOOKUP(I54,'Elektro- und Informationstechni'!$A$5:$E$1037,5,FALSE),IF($F$7=STG!$A$5,VLOOKUP(I54,#REF!,5,FALSE)))),""))</f>
        <v/>
      </c>
      <c r="M54" s="44"/>
      <c r="N54" s="2"/>
    </row>
    <row r="55" spans="1:14" x14ac:dyDescent="0.25">
      <c r="A55" s="130"/>
      <c r="B55" s="131"/>
      <c r="C55" s="30"/>
      <c r="D55" s="8"/>
      <c r="E55" s="9"/>
      <c r="F55" s="9"/>
      <c r="G55" s="9"/>
      <c r="H55" s="11" t="str">
        <f>IF(G55&gt;0,IF($F$7=STG!$A$3,VLOOKUP(G55,Maschinenbau!$A$5:$E$1017,4,FALSE),IF($F$7=STG!$A$4,VLOOKUP(G55,'Elektro- und Informationstechni'!$A$5:$E$1037,4,FALSE),IF($F$7=STG!$A$5,VLOOKUP(G55,#REF!,4,FALSE)))),"")</f>
        <v/>
      </c>
      <c r="I55" s="10"/>
      <c r="J55" s="11" t="str">
        <f>IF(I55&gt;0,IF($F$7=STG!$A$3,LEFT(TEXT(VLOOKUP(I55,Maschinenbau!$A$4:$E$2009,2,FALSE),0)&amp;"/"&amp;TEXT(VLOOKUP(I55,Maschinenbau!$A$4:$E$2009,3,FALSE),0)&amp;"/"&amp;TEXT(VLOOKUP(I55,Maschinenbau!$A$4:$E$2009,4,FALSE),0),45),IF($F$7=STG!$A$4,LEFT(TEXT(VLOOKUP(I55,'Elektro- und Informationstechni'!$A$4:$E$2031,2,FALSE),0)&amp;"/"&amp;TEXT(VLOOKUP(I55,'Elektro- und Informationstechni'!$A$4:$E$2031,3,FALSE),0)&amp;"/"&amp;TEXT(VLOOKUP(I55,'Elektro- und Informationstechni'!$A$4:$E$2031,4,FALSE),0),45),IF($F$7=STG!$A$5,LEFT(TEXT(VLOOKUP(I55,#REF!,2,FALSE),0)&amp;"/"&amp;TEXT(VLOOKUP(I55,#REF!,3,FALSE),0)&amp;"/"&amp;TEXT(VLOOKUP(I55,#REF!,4,FALSE),0),45)))),"")</f>
        <v/>
      </c>
      <c r="K55" s="30" t="s">
        <v>16</v>
      </c>
      <c r="L55" s="6" t="str">
        <f>IF(OR(K55="",K55="A",K55="B",K55="C",K55="D"),"",IF(K55&gt;0,IF($F$7=STG!$A$3,VLOOKUP(I55,Maschinenbau!$A$5:$E$1015,5,FALSE),IF($F$7=STG!$A$4,VLOOKUP(I55,'Elektro- und Informationstechni'!$A$5:$E$1037,5,FALSE),IF($F$7=STG!$A$5,VLOOKUP(I55,#REF!,5,FALSE)))),""))</f>
        <v/>
      </c>
      <c r="M55" s="44"/>
      <c r="N55" s="2"/>
    </row>
    <row r="56" spans="1:14" x14ac:dyDescent="0.25">
      <c r="A56" s="130"/>
      <c r="B56" s="131"/>
      <c r="C56" s="30"/>
      <c r="D56" s="8"/>
      <c r="E56" s="9"/>
      <c r="F56" s="9"/>
      <c r="G56" s="9"/>
      <c r="H56" s="11" t="str">
        <f>IF(G56&gt;0,IF($F$7=STG!$A$3,VLOOKUP(G56,Maschinenbau!$A$5:$E$1017,4,FALSE),IF($F$7=STG!$A$4,VLOOKUP(G56,'Elektro- und Informationstechni'!$A$5:$E$1037,4,FALSE),IF($F$7=STG!$A$5,VLOOKUP(G56,#REF!,4,FALSE)))),"")</f>
        <v/>
      </c>
      <c r="I56" s="10"/>
      <c r="J56" s="11" t="str">
        <f>IF(I56&gt;0,IF($F$7=STG!$A$3,LEFT(TEXT(VLOOKUP(I56,Maschinenbau!$A$4:$E$2009,2,FALSE),0)&amp;"/"&amp;TEXT(VLOOKUP(I56,Maschinenbau!$A$4:$E$2009,3,FALSE),0)&amp;"/"&amp;TEXT(VLOOKUP(I56,Maschinenbau!$A$4:$E$2009,4,FALSE),0),45),IF($F$7=STG!$A$4,LEFT(TEXT(VLOOKUP(I56,'Elektro- und Informationstechni'!$A$4:$E$2031,2,FALSE),0)&amp;"/"&amp;TEXT(VLOOKUP(I56,'Elektro- und Informationstechni'!$A$4:$E$2031,3,FALSE),0)&amp;"/"&amp;TEXT(VLOOKUP(I56,'Elektro- und Informationstechni'!$A$4:$E$2031,4,FALSE),0),45),IF($F$7=STG!$A$5,LEFT(TEXT(VLOOKUP(I56,#REF!,2,FALSE),0)&amp;"/"&amp;TEXT(VLOOKUP(I56,#REF!,3,FALSE),0)&amp;"/"&amp;TEXT(VLOOKUP(I56,#REF!,4,FALSE),0),45)))),"")</f>
        <v/>
      </c>
      <c r="K56" s="30" t="s">
        <v>16</v>
      </c>
      <c r="L56" s="6" t="str">
        <f>IF(OR(K56="",K56="A",K56="B",K56="C",K56="D"),"",IF(K56&gt;0,IF($F$7=STG!$A$3,VLOOKUP(I56,Maschinenbau!$A$5:$E$1015,5,FALSE),IF($F$7=STG!$A$4,VLOOKUP(I56,'Elektro- und Informationstechni'!$A$5:$E$1037,5,FALSE),IF($F$7=STG!$A$5,VLOOKUP(I56,#REF!,5,FALSE)))),""))</f>
        <v/>
      </c>
      <c r="M56" s="44"/>
      <c r="N56" s="2"/>
    </row>
    <row r="57" spans="1:14" x14ac:dyDescent="0.25">
      <c r="A57" s="130"/>
      <c r="B57" s="131"/>
      <c r="C57" s="30"/>
      <c r="D57" s="8"/>
      <c r="E57" s="9"/>
      <c r="F57" s="9"/>
      <c r="G57" s="9"/>
      <c r="H57" s="11" t="str">
        <f>IF(G57&gt;0,IF($F$7=STG!$A$3,VLOOKUP(G57,Maschinenbau!$A$5:$E$1017,4,FALSE),IF($F$7=STG!$A$4,VLOOKUP(G57,'Elektro- und Informationstechni'!$A$5:$E$1037,4,FALSE),IF($F$7=STG!$A$5,VLOOKUP(G57,#REF!,4,FALSE)))),"")</f>
        <v/>
      </c>
      <c r="I57" s="10"/>
      <c r="J57" s="11" t="str">
        <f>IF(I57&gt;0,IF($F$7=STG!$A$3,LEFT(TEXT(VLOOKUP(I57,Maschinenbau!$A$4:$E$2009,2,FALSE),0)&amp;"/"&amp;TEXT(VLOOKUP(I57,Maschinenbau!$A$4:$E$2009,3,FALSE),0)&amp;"/"&amp;TEXT(VLOOKUP(I57,Maschinenbau!$A$4:$E$2009,4,FALSE),0),45),IF($F$7=STG!$A$4,LEFT(TEXT(VLOOKUP(I57,'Elektro- und Informationstechni'!$A$4:$E$2031,2,FALSE),0)&amp;"/"&amp;TEXT(VLOOKUP(I57,'Elektro- und Informationstechni'!$A$4:$E$2031,3,FALSE),0)&amp;"/"&amp;TEXT(VLOOKUP(I57,'Elektro- und Informationstechni'!$A$4:$E$2031,4,FALSE),0),45),IF($F$7=STG!$A$5,LEFT(TEXT(VLOOKUP(I57,#REF!,2,FALSE),0)&amp;"/"&amp;TEXT(VLOOKUP(I57,#REF!,3,FALSE),0)&amp;"/"&amp;TEXT(VLOOKUP(I57,#REF!,4,FALSE),0),45)))),"")</f>
        <v/>
      </c>
      <c r="K57" s="30" t="s">
        <v>16</v>
      </c>
      <c r="L57" s="6" t="str">
        <f>IF(OR(K57="",K57="A",K57="B",K57="C",K57="D"),"",IF(K57&gt;0,IF($F$7=STG!$A$3,VLOOKUP(I57,Maschinenbau!$A$5:$E$1015,5,FALSE),IF($F$7=STG!$A$4,VLOOKUP(I57,'Elektro- und Informationstechni'!$A$5:$E$1037,5,FALSE),IF($F$7=STG!$A$5,VLOOKUP(I57,#REF!,5,FALSE)))),""))</f>
        <v/>
      </c>
      <c r="M57" s="44"/>
      <c r="N57" s="2"/>
    </row>
    <row r="58" spans="1:14" x14ac:dyDescent="0.25">
      <c r="A58" s="130"/>
      <c r="B58" s="131"/>
      <c r="C58" s="30"/>
      <c r="D58" s="8"/>
      <c r="E58" s="9"/>
      <c r="F58" s="9"/>
      <c r="G58" s="9"/>
      <c r="H58" s="11" t="str">
        <f>IF(G58&gt;0,IF($F$7=STG!$A$3,VLOOKUP(G58,Maschinenbau!$A$5:$E$1017,4,FALSE),IF($F$7=STG!$A$4,VLOOKUP(G58,'Elektro- und Informationstechni'!$A$5:$E$1037,4,FALSE),IF($F$7=STG!$A$5,VLOOKUP(G58,#REF!,4,FALSE)))),"")</f>
        <v/>
      </c>
      <c r="I58" s="10"/>
      <c r="J58" s="11" t="str">
        <f>IF(I58&gt;0,IF($F$7=STG!$A$3,LEFT(TEXT(VLOOKUP(I58,Maschinenbau!$A$4:$E$2009,2,FALSE),0)&amp;"/"&amp;TEXT(VLOOKUP(I58,Maschinenbau!$A$4:$E$2009,3,FALSE),0)&amp;"/"&amp;TEXT(VLOOKUP(I58,Maschinenbau!$A$4:$E$2009,4,FALSE),0),45),IF($F$7=STG!$A$4,LEFT(TEXT(VLOOKUP(I58,'Elektro- und Informationstechni'!$A$4:$E$2031,2,FALSE),0)&amp;"/"&amp;TEXT(VLOOKUP(I58,'Elektro- und Informationstechni'!$A$4:$E$2031,3,FALSE),0)&amp;"/"&amp;TEXT(VLOOKUP(I58,'Elektro- und Informationstechni'!$A$4:$E$2031,4,FALSE),0),45),IF($F$7=STG!$A$5,LEFT(TEXT(VLOOKUP(I58,#REF!,2,FALSE),0)&amp;"/"&amp;TEXT(VLOOKUP(I58,#REF!,3,FALSE),0)&amp;"/"&amp;TEXT(VLOOKUP(I58,#REF!,4,FALSE),0),45)))),"")</f>
        <v/>
      </c>
      <c r="K58" s="30" t="s">
        <v>16</v>
      </c>
      <c r="L58" s="6" t="str">
        <f>IF(OR(K58="",K58="A",K58="B",K58="C",K58="D"),"",IF(K58&gt;0,IF($F$7=STG!$A$3,VLOOKUP(I58,Maschinenbau!$A$5:$E$1015,5,FALSE),IF($F$7=STG!$A$4,VLOOKUP(I58,'Elektro- und Informationstechni'!$A$5:$E$1037,5,FALSE),IF($F$7=STG!$A$5,VLOOKUP(I58,#REF!,5,FALSE)))),""))</f>
        <v/>
      </c>
      <c r="M58" s="44"/>
      <c r="N58" s="2"/>
    </row>
    <row r="59" spans="1:14" x14ac:dyDescent="0.25">
      <c r="A59" s="130"/>
      <c r="B59" s="131"/>
      <c r="C59" s="30"/>
      <c r="D59" s="8"/>
      <c r="E59" s="9"/>
      <c r="F59" s="9"/>
      <c r="G59" s="9"/>
      <c r="H59" s="11" t="str">
        <f>IF(G59&gt;0,IF($F$7=STG!$A$3,VLOOKUP(G59,Maschinenbau!$A$5:$E$1017,4,FALSE),IF($F$7=STG!$A$4,VLOOKUP(G59,'Elektro- und Informationstechni'!$A$5:$E$1037,4,FALSE),IF($F$7=STG!$A$5,VLOOKUP(G59,#REF!,4,FALSE)))),"")</f>
        <v/>
      </c>
      <c r="I59" s="10"/>
      <c r="J59" s="11" t="str">
        <f>IF(I59&gt;0,IF($F$7=STG!$A$3,LEFT(TEXT(VLOOKUP(I59,Maschinenbau!$A$4:$E$2009,2,FALSE),0)&amp;"/"&amp;TEXT(VLOOKUP(I59,Maschinenbau!$A$4:$E$2009,3,FALSE),0)&amp;"/"&amp;TEXT(VLOOKUP(I59,Maschinenbau!$A$4:$E$2009,4,FALSE),0),45),IF($F$7=STG!$A$4,LEFT(TEXT(VLOOKUP(I59,'Elektro- und Informationstechni'!$A$4:$E$2031,2,FALSE),0)&amp;"/"&amp;TEXT(VLOOKUP(I59,'Elektro- und Informationstechni'!$A$4:$E$2031,3,FALSE),0)&amp;"/"&amp;TEXT(VLOOKUP(I59,'Elektro- und Informationstechni'!$A$4:$E$2031,4,FALSE),0),45),IF($F$7=STG!$A$5,LEFT(TEXT(VLOOKUP(I59,#REF!,2,FALSE),0)&amp;"/"&amp;TEXT(VLOOKUP(I59,#REF!,3,FALSE),0)&amp;"/"&amp;TEXT(VLOOKUP(I59,#REF!,4,FALSE),0),45)))),"")</f>
        <v/>
      </c>
      <c r="K59" s="30" t="s">
        <v>16</v>
      </c>
      <c r="L59" s="6" t="str">
        <f>IF(OR(K59="",K59="A",K59="B",K59="C",K59="D"),"",IF(K59&gt;0,IF($F$7=STG!$A$3,VLOOKUP(I59,Maschinenbau!$A$5:$E$1015,5,FALSE),IF($F$7=STG!$A$4,VLOOKUP(I59,'Elektro- und Informationstechni'!$A$5:$E$1037,5,FALSE),IF($F$7=STG!$A$5,VLOOKUP(I59,#REF!,5,FALSE)))),""))</f>
        <v/>
      </c>
      <c r="M59" s="44"/>
      <c r="N59" s="2"/>
    </row>
    <row r="60" spans="1:14" x14ac:dyDescent="0.25">
      <c r="A60" s="130"/>
      <c r="B60" s="131"/>
      <c r="C60" s="30"/>
      <c r="D60" s="8"/>
      <c r="E60" s="9"/>
      <c r="F60" s="9"/>
      <c r="G60" s="9"/>
      <c r="H60" s="11" t="str">
        <f>IF(G60&gt;0,IF($F$7=STG!$A$3,VLOOKUP(G60,Maschinenbau!$A$5:$E$1017,4,FALSE),IF($F$7=STG!$A$4,VLOOKUP(G60,'Elektro- und Informationstechni'!$A$5:$E$1037,4,FALSE),IF($F$7=STG!$A$5,VLOOKUP(G60,#REF!,4,FALSE)))),"")</f>
        <v/>
      </c>
      <c r="I60" s="10"/>
      <c r="J60" s="11" t="str">
        <f>IF(I60&gt;0,IF($F$7=STG!$A$3,LEFT(TEXT(VLOOKUP(I60,Maschinenbau!$A$4:$E$2009,2,FALSE),0)&amp;"/"&amp;TEXT(VLOOKUP(I60,Maschinenbau!$A$4:$E$2009,3,FALSE),0)&amp;"/"&amp;TEXT(VLOOKUP(I60,Maschinenbau!$A$4:$E$2009,4,FALSE),0),45),IF($F$7=STG!$A$4,LEFT(TEXT(VLOOKUP(I60,'Elektro- und Informationstechni'!$A$4:$E$2031,2,FALSE),0)&amp;"/"&amp;TEXT(VLOOKUP(I60,'Elektro- und Informationstechni'!$A$4:$E$2031,3,FALSE),0)&amp;"/"&amp;TEXT(VLOOKUP(I60,'Elektro- und Informationstechni'!$A$4:$E$2031,4,FALSE),0),45),IF($F$7=STG!$A$5,LEFT(TEXT(VLOOKUP(I60,#REF!,2,FALSE),0)&amp;"/"&amp;TEXT(VLOOKUP(I60,#REF!,3,FALSE),0)&amp;"/"&amp;TEXT(VLOOKUP(I60,#REF!,4,FALSE),0),45)))),"")</f>
        <v/>
      </c>
      <c r="K60" s="30" t="s">
        <v>16</v>
      </c>
      <c r="L60" s="6" t="str">
        <f>IF(OR(K60="",K60="A",K60="B",K60="C",K60="D"),"",IF(K60&gt;0,IF($F$7=STG!$A$3,VLOOKUP(I60,Maschinenbau!$A$5:$E$1015,5,FALSE),IF($F$7=STG!$A$4,VLOOKUP(I60,'Elektro- und Informationstechni'!$A$5:$E$1037,5,FALSE),IF($F$7=STG!$A$5,VLOOKUP(I60,#REF!,5,FALSE)))),""))</f>
        <v/>
      </c>
      <c r="M60" s="44"/>
      <c r="N60" s="2"/>
    </row>
    <row r="61" spans="1:14" x14ac:dyDescent="0.25">
      <c r="A61" s="130"/>
      <c r="B61" s="131"/>
      <c r="C61" s="30"/>
      <c r="D61" s="8"/>
      <c r="E61" s="9"/>
      <c r="F61" s="9"/>
      <c r="G61" s="9"/>
      <c r="H61" s="11" t="str">
        <f>IF(G61&gt;0,IF($F$7=STG!$A$3,VLOOKUP(G61,Maschinenbau!$A$5:$E$1017,4,FALSE),IF($F$7=STG!$A$4,VLOOKUP(G61,'Elektro- und Informationstechni'!$A$5:$E$1037,4,FALSE),IF($F$7=STG!$A$5,VLOOKUP(G61,#REF!,4,FALSE)))),"")</f>
        <v/>
      </c>
      <c r="I61" s="10"/>
      <c r="J61" s="11" t="str">
        <f>IF(I61&gt;0,IF($F$7=STG!$A$3,LEFT(TEXT(VLOOKUP(I61,Maschinenbau!$A$4:$E$2009,2,FALSE),0)&amp;"/"&amp;TEXT(VLOOKUP(I61,Maschinenbau!$A$4:$E$2009,3,FALSE),0)&amp;"/"&amp;TEXT(VLOOKUP(I61,Maschinenbau!$A$4:$E$2009,4,FALSE),0),45),IF($F$7=STG!$A$4,LEFT(TEXT(VLOOKUP(I61,'Elektro- und Informationstechni'!$A$4:$E$2031,2,FALSE),0)&amp;"/"&amp;TEXT(VLOOKUP(I61,'Elektro- und Informationstechni'!$A$4:$E$2031,3,FALSE),0)&amp;"/"&amp;TEXT(VLOOKUP(I61,'Elektro- und Informationstechni'!$A$4:$E$2031,4,FALSE),0),45),IF($F$7=STG!$A$5,LEFT(TEXT(VLOOKUP(I61,#REF!,2,FALSE),0)&amp;"/"&amp;TEXT(VLOOKUP(I61,#REF!,3,FALSE),0)&amp;"/"&amp;TEXT(VLOOKUP(I61,#REF!,4,FALSE),0),45)))),"")</f>
        <v/>
      </c>
      <c r="K61" s="30" t="s">
        <v>16</v>
      </c>
      <c r="L61" s="6" t="str">
        <f>IF(OR(K61="",K61="A",K61="B",K61="C",K61="D"),"",IF(K61&gt;0,IF($F$7=STG!$A$3,VLOOKUP(I61,Maschinenbau!$A$5:$E$1015,5,FALSE),IF($F$7=STG!$A$4,VLOOKUP(I61,'Elektro- und Informationstechni'!$A$5:$E$1037,5,FALSE),IF($F$7=STG!$A$5,VLOOKUP(I61,#REF!,5,FALSE)))),""))</f>
        <v/>
      </c>
      <c r="M61" s="44"/>
      <c r="N61" s="2"/>
    </row>
    <row r="62" spans="1:14" ht="16.5" thickBot="1" x14ac:dyDescent="0.3">
      <c r="A62" s="130"/>
      <c r="B62" s="131"/>
      <c r="C62" s="30"/>
      <c r="D62" s="8"/>
      <c r="E62" s="9"/>
      <c r="F62" s="9"/>
      <c r="G62" s="9"/>
      <c r="H62" s="11" t="str">
        <f>IF(G62&gt;0,IF($F$7=STG!$A$3,VLOOKUP(G62,Maschinenbau!$A$5:$E$1017,4,FALSE),IF($F$7=STG!$A$4,VLOOKUP(G62,'Elektro- und Informationstechni'!$A$5:$E$1037,4,FALSE),IF($F$7=STG!$A$5,VLOOKUP(G62,#REF!,4,FALSE)))),"")</f>
        <v/>
      </c>
      <c r="I62" s="10"/>
      <c r="J62" s="11" t="str">
        <f>IF(I62&gt;0,IF($F$7=STG!$A$3,LEFT(TEXT(VLOOKUP(I62,Maschinenbau!$A$4:$E$2009,2,FALSE),0)&amp;"/"&amp;TEXT(VLOOKUP(I62,Maschinenbau!$A$4:$E$2009,3,FALSE),0)&amp;"/"&amp;TEXT(VLOOKUP(I62,Maschinenbau!$A$4:$E$2009,4,FALSE),0),45),IF($F$7=STG!$A$4,LEFT(TEXT(VLOOKUP(I62,'Elektro- und Informationstechni'!$A$4:$E$2031,2,FALSE),0)&amp;"/"&amp;TEXT(VLOOKUP(I62,'Elektro- und Informationstechni'!$A$4:$E$2031,3,FALSE),0)&amp;"/"&amp;TEXT(VLOOKUP(I62,'Elektro- und Informationstechni'!$A$4:$E$2031,4,FALSE),0),45),IF($F$7=STG!$A$5,LEFT(TEXT(VLOOKUP(I62,#REF!,2,FALSE),0)&amp;"/"&amp;TEXT(VLOOKUP(I62,#REF!,3,FALSE),0)&amp;"/"&amp;TEXT(VLOOKUP(I62,#REF!,4,FALSE),0),45)))),"")</f>
        <v/>
      </c>
      <c r="K62" s="30" t="s">
        <v>16</v>
      </c>
      <c r="L62" s="6" t="str">
        <f>IF(OR(K62="",K62="A",K62="B",K62="C",K62="D"),"",IF(K62&gt;0,IF($F$7=STG!$A$3,VLOOKUP(I62,Maschinenbau!$A$5:$E$1015,5,FALSE),IF($F$7=STG!$A$4,VLOOKUP(I62,'Elektro- und Informationstechni'!$A$5:$E$1037,5,FALSE),IF($F$7=STG!$A$5,VLOOKUP(I62,#REF!,5,FALSE)))),""))</f>
        <v/>
      </c>
      <c r="M62" s="44"/>
      <c r="N62" s="2"/>
    </row>
    <row r="63" spans="1:14" ht="52.5" customHeight="1" x14ac:dyDescent="0.25">
      <c r="A63" s="132" t="s">
        <v>47</v>
      </c>
      <c r="B63" s="133"/>
      <c r="C63" s="133"/>
      <c r="D63" s="133"/>
      <c r="E63" s="133"/>
      <c r="F63" s="133"/>
      <c r="G63" s="133"/>
      <c r="H63" s="134"/>
      <c r="I63" s="138" t="s">
        <v>48</v>
      </c>
      <c r="J63" s="139"/>
      <c r="K63" s="139"/>
      <c r="L63" s="20">
        <f>SUMIF($K$11:$K$62,"Ja",$L$11:$L$62)</f>
        <v>0</v>
      </c>
      <c r="M63" s="143" t="s">
        <v>49</v>
      </c>
      <c r="N63" s="144"/>
    </row>
    <row r="64" spans="1:14" ht="52.5" customHeight="1" x14ac:dyDescent="0.25">
      <c r="A64" s="135"/>
      <c r="B64" s="136"/>
      <c r="C64" s="136"/>
      <c r="D64" s="136"/>
      <c r="E64" s="136"/>
      <c r="F64" s="136"/>
      <c r="G64" s="136"/>
      <c r="H64" s="137"/>
      <c r="I64" s="145" t="s">
        <v>50</v>
      </c>
      <c r="J64" s="146"/>
      <c r="K64" s="147" t="str">
        <f>IF(L63*7/210&lt;0.5,"Bewerbung/Einschreibung in das 1. Fachsemester möglich.
Application/matriculation for the 1st semester.",IF(L63*7/210&lt;1.5,"Bewerbung/Einschreibung in das 2. Fachsemester möglich.
Application/matriculation for the 2nd semester.",IF(L63*7/210&lt;2.5,"Bewerbung/Einschreibung in das 3. Fachsemester möglich.
Application/matriculation for the 3rd semester.",IF(L63*7/210&lt;3.5,"Bewerbung/Einschreibung in das 4. Fachsemester möglich.
Application/matriculation for the 4th semester.",IF(L63*7/210&lt;4.5,"Bewerbung/Einschreibung in das 5. Fachsemester möglich.
Application/matriculation for the 5th semester.",IF(L63*7/210&lt;5.5,"Bewerbung/Einschreibung in das 6. Fachsemester möglich.
Application/matriculation for the 6th semester.",IF(L63*7/210&lt;6.5,"Bewerbung/Einschreibung in das 7. Fachsemester möglich.
Application/matriculation for the 7th semester.")))))))</f>
        <v>Bewerbung/Einschreibung in das 1. Fachsemester möglich.
Application/matriculation for the 1st semester.</v>
      </c>
      <c r="L64" s="148"/>
      <c r="M64" s="148"/>
      <c r="N64" s="149"/>
    </row>
    <row r="65" spans="1:14" ht="33" customHeight="1" thickBot="1" x14ac:dyDescent="0.3">
      <c r="A65" s="153" t="s">
        <v>51</v>
      </c>
      <c r="B65" s="154"/>
      <c r="C65" s="154"/>
      <c r="D65" s="154"/>
      <c r="E65" s="154"/>
      <c r="F65" s="154"/>
      <c r="G65" s="154"/>
      <c r="H65" s="155"/>
      <c r="I65" s="156" t="str">
        <f>+TEXT(L63,"0")&amp;" x "&amp;TEXT(N7,"0")&amp;" : "&amp;TEXT(N7*30,"000")&amp;" = "&amp;TEXT(L63/30,"0,0")&amp;" Semester"</f>
        <v>0 x 7 : 210 = 0,0 Semester</v>
      </c>
      <c r="J65" s="157"/>
      <c r="K65" s="150"/>
      <c r="L65" s="151"/>
      <c r="M65" s="151"/>
      <c r="N65" s="152"/>
    </row>
    <row r="66" spans="1:14" ht="12.6" customHeight="1" x14ac:dyDescent="0.25">
      <c r="A66" s="21"/>
      <c r="I66" s="18"/>
      <c r="J66" s="18"/>
      <c r="K66" s="17"/>
      <c r="L66" s="17"/>
      <c r="M66" s="17"/>
      <c r="N66" s="17"/>
    </row>
    <row r="67" spans="1:14" ht="12.6" customHeight="1" x14ac:dyDescent="0.25">
      <c r="A67" s="158" t="s">
        <v>71</v>
      </c>
      <c r="B67" s="158"/>
      <c r="C67" s="158"/>
      <c r="D67" s="158"/>
      <c r="E67" s="158"/>
      <c r="F67" s="158"/>
      <c r="G67" s="158"/>
      <c r="H67" s="158"/>
      <c r="I67" s="158"/>
      <c r="J67" s="158"/>
      <c r="K67" s="158"/>
      <c r="L67" s="158"/>
      <c r="M67" s="158"/>
      <c r="N67" s="158"/>
    </row>
    <row r="68" spans="1:14" x14ac:dyDescent="0.25">
      <c r="A68" s="158"/>
      <c r="B68" s="158"/>
      <c r="C68" s="158"/>
      <c r="D68" s="158"/>
      <c r="E68" s="158"/>
      <c r="F68" s="158"/>
      <c r="G68" s="158"/>
      <c r="H68" s="158"/>
      <c r="I68" s="158"/>
      <c r="J68" s="158"/>
      <c r="K68" s="158"/>
      <c r="L68" s="158"/>
      <c r="M68" s="158"/>
      <c r="N68" s="158"/>
    </row>
    <row r="69" spans="1:14" ht="15.75" customHeight="1" x14ac:dyDescent="0.25">
      <c r="A69" s="160" t="s">
        <v>72</v>
      </c>
      <c r="B69" s="160"/>
      <c r="C69" s="160"/>
      <c r="D69" s="160"/>
      <c r="E69" s="160"/>
      <c r="F69" s="160"/>
      <c r="G69" s="160"/>
      <c r="H69" s="160"/>
      <c r="I69" s="160"/>
      <c r="J69" s="160"/>
      <c r="K69" s="160"/>
      <c r="L69" s="160"/>
      <c r="M69" s="160"/>
      <c r="N69" s="160"/>
    </row>
    <row r="70" spans="1:14" x14ac:dyDescent="0.25">
      <c r="A70" s="160"/>
      <c r="B70" s="160"/>
      <c r="C70" s="160"/>
      <c r="D70" s="160"/>
      <c r="E70" s="160"/>
      <c r="F70" s="160"/>
      <c r="G70" s="160"/>
      <c r="H70" s="160"/>
      <c r="I70" s="160"/>
      <c r="J70" s="160"/>
      <c r="K70" s="160"/>
      <c r="L70" s="160"/>
      <c r="M70" s="160"/>
      <c r="N70" s="160"/>
    </row>
    <row r="71" spans="1:14" x14ac:dyDescent="0.25">
      <c r="A71" s="45"/>
      <c r="B71" s="45"/>
      <c r="C71" s="45"/>
      <c r="D71" s="45"/>
      <c r="E71" s="45"/>
      <c r="F71" s="45"/>
      <c r="G71" s="45"/>
      <c r="H71" s="45"/>
      <c r="I71" s="45"/>
      <c r="J71" s="45"/>
      <c r="K71" s="45"/>
      <c r="L71" s="45"/>
      <c r="M71" s="45"/>
      <c r="N71" s="45"/>
    </row>
    <row r="72" spans="1:14" x14ac:dyDescent="0.25">
      <c r="A72" s="159" t="s">
        <v>73</v>
      </c>
      <c r="B72" s="159"/>
      <c r="C72" s="159"/>
      <c r="D72" s="159"/>
      <c r="E72" s="45"/>
      <c r="F72" s="45"/>
      <c r="G72" s="46"/>
      <c r="H72" s="46"/>
      <c r="I72" s="46"/>
      <c r="J72" s="46"/>
      <c r="K72" s="45"/>
      <c r="L72" s="45"/>
      <c r="M72" s="45"/>
      <c r="N72" s="45"/>
    </row>
    <row r="73" spans="1:14" x14ac:dyDescent="0.25">
      <c r="A73" s="140" t="s">
        <v>78</v>
      </c>
      <c r="B73" s="140"/>
      <c r="C73" s="140"/>
      <c r="D73" s="140"/>
      <c r="E73" s="140"/>
      <c r="F73" s="140"/>
      <c r="G73" s="140"/>
      <c r="H73" s="140"/>
      <c r="I73" s="140"/>
      <c r="J73" s="140"/>
      <c r="K73" s="140"/>
      <c r="L73" s="140"/>
      <c r="M73" s="140"/>
      <c r="N73" s="140"/>
    </row>
    <row r="75" spans="1:14" x14ac:dyDescent="0.25">
      <c r="A75" s="141" t="s">
        <v>74</v>
      </c>
      <c r="B75" s="141"/>
      <c r="C75" s="141"/>
      <c r="D75" s="141"/>
    </row>
    <row r="76" spans="1:14" x14ac:dyDescent="0.25">
      <c r="A76" s="142" t="s">
        <v>79</v>
      </c>
      <c r="B76" s="142"/>
      <c r="C76" s="142"/>
      <c r="D76" s="142"/>
      <c r="E76" s="142"/>
      <c r="F76" s="142"/>
      <c r="G76" s="142"/>
      <c r="H76" s="142"/>
      <c r="I76" s="142"/>
      <c r="J76" s="142"/>
      <c r="K76" s="142"/>
      <c r="L76" s="142"/>
      <c r="M76" s="142"/>
      <c r="N76" s="142"/>
    </row>
    <row r="77" spans="1:14" x14ac:dyDescent="0.25">
      <c r="A77" s="37"/>
    </row>
    <row r="78" spans="1:14" x14ac:dyDescent="0.25">
      <c r="A78" s="25" t="s">
        <v>75</v>
      </c>
      <c r="B78" s="25"/>
      <c r="C78" s="25"/>
      <c r="D78" s="24"/>
      <c r="E78" s="24"/>
      <c r="F78" s="24"/>
      <c r="G78" s="24"/>
      <c r="I78" s="171" t="s">
        <v>76</v>
      </c>
      <c r="J78" s="171"/>
      <c r="K78" s="171"/>
      <c r="L78" s="171"/>
      <c r="M78" s="171"/>
      <c r="N78" s="171"/>
    </row>
    <row r="79" spans="1:14" x14ac:dyDescent="0.25">
      <c r="A79" s="140" t="s">
        <v>5</v>
      </c>
      <c r="B79" s="140"/>
      <c r="C79" s="140"/>
      <c r="D79" s="140"/>
      <c r="E79" s="140"/>
      <c r="F79" s="140"/>
      <c r="G79" s="140"/>
      <c r="I79" s="172" t="s">
        <v>52</v>
      </c>
      <c r="J79" s="172"/>
      <c r="K79" s="172"/>
      <c r="L79" s="172"/>
      <c r="M79" s="172"/>
      <c r="N79" s="172"/>
    </row>
    <row r="80" spans="1:14" x14ac:dyDescent="0.25">
      <c r="A80" s="140" t="s">
        <v>6</v>
      </c>
      <c r="B80" s="140"/>
      <c r="C80" s="140"/>
      <c r="D80" s="140"/>
      <c r="E80" s="140"/>
      <c r="F80" s="140"/>
      <c r="G80" s="140"/>
      <c r="I80" s="172" t="s">
        <v>53</v>
      </c>
      <c r="J80" s="172"/>
      <c r="K80" s="172"/>
      <c r="L80" s="172"/>
      <c r="M80" s="172"/>
      <c r="N80" s="172"/>
    </row>
    <row r="81" spans="1:14" x14ac:dyDescent="0.25">
      <c r="A81" s="140" t="s">
        <v>13</v>
      </c>
      <c r="B81" s="140"/>
      <c r="C81" s="140"/>
      <c r="D81" s="140"/>
      <c r="E81" s="140"/>
      <c r="F81" s="140"/>
      <c r="G81" s="140"/>
      <c r="I81" s="172" t="s">
        <v>54</v>
      </c>
      <c r="J81" s="172"/>
      <c r="K81" s="172"/>
      <c r="L81" s="172"/>
      <c r="M81" s="172"/>
      <c r="N81" s="172"/>
    </row>
    <row r="82" spans="1:14" x14ac:dyDescent="0.25">
      <c r="A82" s="140" t="s">
        <v>7</v>
      </c>
      <c r="B82" s="140"/>
      <c r="C82" s="140"/>
      <c r="D82" s="140"/>
      <c r="E82" s="140"/>
      <c r="F82" s="140"/>
      <c r="G82" s="140"/>
      <c r="I82" s="172" t="s">
        <v>55</v>
      </c>
      <c r="J82" s="172"/>
      <c r="K82" s="172"/>
      <c r="L82" s="172"/>
      <c r="M82" s="172"/>
      <c r="N82" s="172"/>
    </row>
    <row r="83" spans="1:14" x14ac:dyDescent="0.25">
      <c r="A83" s="3"/>
      <c r="B83" s="3"/>
      <c r="C83" s="3"/>
      <c r="D83" s="3"/>
      <c r="E83" s="3"/>
      <c r="F83" s="3"/>
      <c r="G83" s="3"/>
      <c r="H83" s="3"/>
      <c r="I83" s="3"/>
      <c r="J83" s="3"/>
      <c r="K83" s="3"/>
      <c r="L83" s="3"/>
      <c r="M83" s="3"/>
      <c r="N83" s="3"/>
    </row>
    <row r="84" spans="1:14" ht="54" x14ac:dyDescent="0.25">
      <c r="A84" s="19" t="s">
        <v>56</v>
      </c>
      <c r="B84" s="19" t="s">
        <v>57</v>
      </c>
      <c r="C84" s="168" t="s">
        <v>58</v>
      </c>
      <c r="D84" s="169"/>
      <c r="E84" s="169"/>
      <c r="F84" s="169"/>
      <c r="G84" s="169"/>
      <c r="H84" s="169"/>
      <c r="I84" s="169"/>
      <c r="J84" s="169"/>
      <c r="K84" s="169"/>
      <c r="L84" s="169"/>
      <c r="M84" s="169"/>
      <c r="N84" s="170"/>
    </row>
    <row r="85" spans="1:14" x14ac:dyDescent="0.25">
      <c r="A85" s="23"/>
      <c r="B85" s="19" t="str">
        <f t="shared" ref="B85:B95" si="0">IF(A85&gt;0,VLOOKUP(A85,$I$11:$K$62,3,FALSE),"")</f>
        <v/>
      </c>
      <c r="C85" s="165"/>
      <c r="D85" s="166"/>
      <c r="E85" s="166"/>
      <c r="F85" s="166"/>
      <c r="G85" s="166"/>
      <c r="H85" s="166"/>
      <c r="I85" s="166"/>
      <c r="J85" s="166"/>
      <c r="K85" s="166"/>
      <c r="L85" s="166"/>
      <c r="M85" s="166"/>
      <c r="N85" s="167"/>
    </row>
    <row r="86" spans="1:14" x14ac:dyDescent="0.25">
      <c r="A86" s="23"/>
      <c r="B86" s="19" t="str">
        <f t="shared" si="0"/>
        <v/>
      </c>
      <c r="C86" s="165"/>
      <c r="D86" s="166"/>
      <c r="E86" s="166"/>
      <c r="F86" s="166"/>
      <c r="G86" s="166"/>
      <c r="H86" s="166"/>
      <c r="I86" s="166"/>
      <c r="J86" s="166"/>
      <c r="K86" s="166"/>
      <c r="L86" s="166"/>
      <c r="M86" s="166"/>
      <c r="N86" s="167"/>
    </row>
    <row r="87" spans="1:14" x14ac:dyDescent="0.25">
      <c r="A87" s="23"/>
      <c r="B87" s="19" t="str">
        <f t="shared" si="0"/>
        <v/>
      </c>
      <c r="C87" s="165"/>
      <c r="D87" s="166"/>
      <c r="E87" s="166"/>
      <c r="F87" s="166"/>
      <c r="G87" s="166"/>
      <c r="H87" s="166"/>
      <c r="I87" s="166"/>
      <c r="J87" s="166"/>
      <c r="K87" s="166"/>
      <c r="L87" s="166"/>
      <c r="M87" s="166"/>
      <c r="N87" s="167"/>
    </row>
    <row r="88" spans="1:14" x14ac:dyDescent="0.25">
      <c r="A88" s="23"/>
      <c r="B88" s="19" t="str">
        <f t="shared" si="0"/>
        <v/>
      </c>
      <c r="C88" s="165"/>
      <c r="D88" s="166"/>
      <c r="E88" s="166"/>
      <c r="F88" s="166"/>
      <c r="G88" s="166"/>
      <c r="H88" s="166"/>
      <c r="I88" s="166"/>
      <c r="J88" s="166"/>
      <c r="K88" s="166"/>
      <c r="L88" s="166"/>
      <c r="M88" s="166"/>
      <c r="N88" s="167"/>
    </row>
    <row r="89" spans="1:14" x14ac:dyDescent="0.25">
      <c r="A89" s="23"/>
      <c r="B89" s="19" t="str">
        <f t="shared" si="0"/>
        <v/>
      </c>
      <c r="C89" s="165"/>
      <c r="D89" s="166"/>
      <c r="E89" s="166"/>
      <c r="F89" s="166"/>
      <c r="G89" s="166"/>
      <c r="H89" s="166"/>
      <c r="I89" s="166"/>
      <c r="J89" s="166"/>
      <c r="K89" s="166"/>
      <c r="L89" s="166"/>
      <c r="M89" s="166"/>
      <c r="N89" s="167"/>
    </row>
    <row r="90" spans="1:14" x14ac:dyDescent="0.25">
      <c r="A90" s="23"/>
      <c r="B90" s="19" t="str">
        <f t="shared" si="0"/>
        <v/>
      </c>
      <c r="C90" s="165"/>
      <c r="D90" s="166"/>
      <c r="E90" s="166"/>
      <c r="F90" s="166"/>
      <c r="G90" s="166"/>
      <c r="H90" s="166"/>
      <c r="I90" s="166"/>
      <c r="J90" s="166"/>
      <c r="K90" s="166"/>
      <c r="L90" s="166"/>
      <c r="M90" s="166"/>
      <c r="N90" s="167"/>
    </row>
    <row r="91" spans="1:14" x14ac:dyDescent="0.25">
      <c r="A91" s="23"/>
      <c r="B91" s="19" t="str">
        <f t="shared" si="0"/>
        <v/>
      </c>
      <c r="C91" s="165"/>
      <c r="D91" s="166"/>
      <c r="E91" s="166"/>
      <c r="F91" s="166"/>
      <c r="G91" s="166"/>
      <c r="H91" s="166"/>
      <c r="I91" s="166"/>
      <c r="J91" s="166"/>
      <c r="K91" s="166"/>
      <c r="L91" s="166"/>
      <c r="M91" s="166"/>
      <c r="N91" s="167"/>
    </row>
    <row r="92" spans="1:14" x14ac:dyDescent="0.25">
      <c r="A92" s="23"/>
      <c r="B92" s="19" t="str">
        <f t="shared" si="0"/>
        <v/>
      </c>
      <c r="C92" s="165"/>
      <c r="D92" s="166"/>
      <c r="E92" s="166"/>
      <c r="F92" s="166"/>
      <c r="G92" s="166"/>
      <c r="H92" s="166"/>
      <c r="I92" s="166"/>
      <c r="J92" s="166"/>
      <c r="K92" s="166"/>
      <c r="L92" s="166"/>
      <c r="M92" s="166"/>
      <c r="N92" s="167"/>
    </row>
    <row r="93" spans="1:14" x14ac:dyDescent="0.25">
      <c r="A93" s="23"/>
      <c r="B93" s="19" t="str">
        <f t="shared" si="0"/>
        <v/>
      </c>
      <c r="C93" s="165"/>
      <c r="D93" s="166"/>
      <c r="E93" s="166"/>
      <c r="F93" s="166"/>
      <c r="G93" s="166"/>
      <c r="H93" s="166"/>
      <c r="I93" s="166"/>
      <c r="J93" s="166"/>
      <c r="K93" s="166"/>
      <c r="L93" s="166"/>
      <c r="M93" s="166"/>
      <c r="N93" s="167"/>
    </row>
    <row r="94" spans="1:14" x14ac:dyDescent="0.25">
      <c r="A94" s="23"/>
      <c r="B94" s="19" t="str">
        <f t="shared" si="0"/>
        <v/>
      </c>
      <c r="C94" s="165"/>
      <c r="D94" s="166"/>
      <c r="E94" s="166"/>
      <c r="F94" s="166"/>
      <c r="G94" s="166"/>
      <c r="H94" s="166"/>
      <c r="I94" s="166"/>
      <c r="J94" s="166"/>
      <c r="K94" s="166"/>
      <c r="L94" s="166"/>
      <c r="M94" s="166"/>
      <c r="N94" s="167"/>
    </row>
    <row r="95" spans="1:14" x14ac:dyDescent="0.25">
      <c r="A95" s="23"/>
      <c r="B95" s="19" t="str">
        <f t="shared" si="0"/>
        <v/>
      </c>
      <c r="C95" s="165"/>
      <c r="D95" s="166"/>
      <c r="E95" s="166"/>
      <c r="F95" s="166"/>
      <c r="G95" s="166"/>
      <c r="H95" s="166"/>
      <c r="I95" s="166"/>
      <c r="J95" s="166"/>
      <c r="K95" s="166"/>
      <c r="L95" s="166"/>
      <c r="M95" s="166"/>
      <c r="N95" s="167"/>
    </row>
    <row r="96" spans="1:14" x14ac:dyDescent="0.25">
      <c r="A96" s="22"/>
      <c r="B96" s="22"/>
      <c r="C96" s="22"/>
      <c r="D96" s="32"/>
      <c r="E96" s="32"/>
      <c r="F96" s="32"/>
      <c r="G96" s="32"/>
      <c r="H96" s="32"/>
      <c r="I96" s="32"/>
      <c r="J96" s="32"/>
      <c r="K96" s="32"/>
      <c r="L96" s="32"/>
      <c r="M96" s="32"/>
      <c r="N96" s="32"/>
    </row>
    <row r="97" spans="1:14" x14ac:dyDescent="0.25">
      <c r="A97" s="4" t="s">
        <v>17</v>
      </c>
      <c r="B97" s="4"/>
      <c r="C97" s="4"/>
      <c r="E97" s="4"/>
      <c r="F97" s="4"/>
      <c r="G97" s="4"/>
      <c r="H97" s="4"/>
      <c r="I97" s="4"/>
      <c r="J97" s="4"/>
      <c r="K97" s="4"/>
      <c r="L97" s="4"/>
      <c r="M97" s="4"/>
      <c r="N97" s="4"/>
    </row>
    <row r="98" spans="1:14" x14ac:dyDescent="0.25">
      <c r="A98" s="38" t="s">
        <v>59</v>
      </c>
      <c r="B98" s="4"/>
      <c r="C98" s="4"/>
      <c r="D98" s="4"/>
      <c r="E98" s="4"/>
      <c r="F98" s="4"/>
      <c r="G98" s="4"/>
      <c r="H98" s="4"/>
      <c r="I98" s="4"/>
      <c r="J98" s="4"/>
      <c r="K98" s="4"/>
      <c r="L98" s="4"/>
      <c r="M98" s="4"/>
      <c r="N98" s="4"/>
    </row>
    <row r="99" spans="1:14" x14ac:dyDescent="0.25">
      <c r="A99" s="4"/>
      <c r="B99" s="4"/>
      <c r="C99" s="4"/>
      <c r="D99" s="4"/>
      <c r="E99" s="4"/>
      <c r="F99" s="4"/>
      <c r="G99" s="4"/>
      <c r="H99" s="4"/>
      <c r="I99" s="4"/>
      <c r="J99" s="4"/>
      <c r="K99" s="4"/>
      <c r="L99" s="4"/>
      <c r="M99" s="4"/>
      <c r="N99" s="4"/>
    </row>
    <row r="100" spans="1:14" s="15" customFormat="1" x14ac:dyDescent="0.25">
      <c r="A100" s="161" t="s">
        <v>60</v>
      </c>
      <c r="B100" s="161"/>
      <c r="C100" s="161"/>
      <c r="D100" s="161"/>
      <c r="E100" s="161"/>
      <c r="F100" s="161"/>
      <c r="G100" s="161"/>
      <c r="H100" s="161"/>
      <c r="I100" s="161"/>
      <c r="J100" s="161"/>
      <c r="K100" s="161"/>
      <c r="L100" s="161"/>
      <c r="M100" s="161"/>
      <c r="N100" s="161"/>
    </row>
    <row r="101" spans="1:14" x14ac:dyDescent="0.25">
      <c r="A101" s="161"/>
      <c r="B101" s="161"/>
      <c r="C101" s="161"/>
      <c r="D101" s="161"/>
      <c r="E101" s="161"/>
      <c r="F101" s="161"/>
      <c r="G101" s="161"/>
      <c r="H101" s="161"/>
      <c r="I101" s="161"/>
      <c r="J101" s="161"/>
      <c r="K101" s="161"/>
      <c r="L101" s="161"/>
      <c r="M101" s="161"/>
      <c r="N101" s="161"/>
    </row>
    <row r="102" spans="1:14" x14ac:dyDescent="0.25">
      <c r="A102" s="162" t="s">
        <v>61</v>
      </c>
      <c r="B102" s="162"/>
      <c r="C102" s="162"/>
      <c r="D102" s="162"/>
      <c r="E102" s="162"/>
      <c r="F102" s="162"/>
      <c r="G102" s="162"/>
      <c r="H102" s="162"/>
      <c r="I102" s="162"/>
      <c r="J102" s="162"/>
      <c r="K102" s="162"/>
      <c r="L102" s="162"/>
      <c r="M102" s="162"/>
      <c r="N102" s="162"/>
    </row>
    <row r="103" spans="1:14" x14ac:dyDescent="0.25">
      <c r="A103" s="162"/>
      <c r="B103" s="162"/>
      <c r="C103" s="162"/>
      <c r="D103" s="162"/>
      <c r="E103" s="162"/>
      <c r="F103" s="162"/>
      <c r="G103" s="162"/>
      <c r="H103" s="162"/>
      <c r="I103" s="162"/>
      <c r="J103" s="162"/>
      <c r="K103" s="162"/>
      <c r="L103" s="162"/>
      <c r="M103" s="162"/>
      <c r="N103" s="162"/>
    </row>
    <row r="104" spans="1:14" x14ac:dyDescent="0.25">
      <c r="A104" s="34"/>
      <c r="B104" s="34"/>
      <c r="C104" s="40"/>
      <c r="D104" s="34"/>
      <c r="E104" s="34"/>
      <c r="F104" s="34"/>
      <c r="G104" s="34"/>
      <c r="H104" s="34"/>
      <c r="I104" s="34"/>
      <c r="J104" s="34"/>
      <c r="K104" s="34"/>
      <c r="L104" s="34"/>
      <c r="M104" s="34"/>
      <c r="N104" s="34"/>
    </row>
    <row r="105" spans="1:14" x14ac:dyDescent="0.25">
      <c r="A105" s="5" t="s">
        <v>18</v>
      </c>
      <c r="B105" s="34"/>
      <c r="C105" s="40"/>
      <c r="D105" s="34"/>
      <c r="E105" s="34"/>
      <c r="F105" s="34"/>
      <c r="G105" s="34"/>
      <c r="H105" s="34"/>
      <c r="I105" s="34"/>
      <c r="J105" s="34"/>
      <c r="K105" s="34"/>
      <c r="L105" s="34"/>
      <c r="M105" s="34"/>
      <c r="N105" s="34"/>
    </row>
    <row r="106" spans="1:14" x14ac:dyDescent="0.25">
      <c r="A106" s="39" t="s">
        <v>62</v>
      </c>
      <c r="B106" s="34"/>
      <c r="C106" s="40"/>
      <c r="D106" s="34"/>
      <c r="E106" s="34"/>
      <c r="F106" s="34"/>
      <c r="G106" s="34"/>
      <c r="H106" s="34"/>
      <c r="I106" s="34"/>
      <c r="J106" s="34"/>
      <c r="K106" s="34"/>
      <c r="L106" s="34"/>
      <c r="M106" s="34"/>
      <c r="N106" s="34"/>
    </row>
    <row r="107" spans="1:14" x14ac:dyDescent="0.25">
      <c r="A107" s="163" t="s">
        <v>63</v>
      </c>
      <c r="B107" s="163"/>
      <c r="C107" s="163"/>
      <c r="D107" s="163"/>
      <c r="E107" s="163"/>
      <c r="F107" s="163"/>
      <c r="G107" s="163"/>
      <c r="H107" s="163"/>
      <c r="I107" s="163"/>
      <c r="J107" s="163"/>
      <c r="K107" s="163"/>
      <c r="L107" s="163"/>
      <c r="M107" s="163"/>
      <c r="N107" s="163"/>
    </row>
    <row r="108" spans="1:14" x14ac:dyDescent="0.25">
      <c r="A108" s="163"/>
      <c r="B108" s="163"/>
      <c r="C108" s="163"/>
      <c r="D108" s="163"/>
      <c r="E108" s="163"/>
      <c r="F108" s="163"/>
      <c r="G108" s="163"/>
      <c r="H108" s="163"/>
      <c r="I108" s="163"/>
      <c r="J108" s="163"/>
      <c r="K108" s="163"/>
      <c r="L108" s="163"/>
      <c r="M108" s="163"/>
      <c r="N108" s="163"/>
    </row>
    <row r="109" spans="1:14" x14ac:dyDescent="0.25">
      <c r="A109" s="163"/>
      <c r="B109" s="163"/>
      <c r="C109" s="163"/>
      <c r="D109" s="163"/>
      <c r="E109" s="163"/>
      <c r="F109" s="163"/>
      <c r="G109" s="163"/>
      <c r="H109" s="163"/>
      <c r="I109" s="163"/>
      <c r="J109" s="163"/>
      <c r="K109" s="163"/>
      <c r="L109" s="163"/>
      <c r="M109" s="163"/>
      <c r="N109" s="163"/>
    </row>
    <row r="110" spans="1:14" x14ac:dyDescent="0.25">
      <c r="A110" s="164" t="s">
        <v>64</v>
      </c>
      <c r="B110" s="164"/>
      <c r="C110" s="164"/>
      <c r="D110" s="164"/>
      <c r="E110" s="164"/>
      <c r="F110" s="164"/>
      <c r="G110" s="164"/>
      <c r="H110" s="164"/>
      <c r="I110" s="164"/>
      <c r="J110" s="164"/>
      <c r="K110" s="164"/>
      <c r="L110" s="164"/>
      <c r="M110" s="164"/>
      <c r="N110" s="164"/>
    </row>
    <row r="111" spans="1:14" x14ac:dyDescent="0.25">
      <c r="A111" s="164"/>
      <c r="B111" s="164"/>
      <c r="C111" s="164"/>
      <c r="D111" s="164"/>
      <c r="E111" s="164"/>
      <c r="F111" s="164"/>
      <c r="G111" s="164"/>
      <c r="H111" s="164"/>
      <c r="I111" s="164"/>
      <c r="J111" s="164"/>
      <c r="K111" s="164"/>
      <c r="L111" s="164"/>
      <c r="M111" s="164"/>
      <c r="N111" s="164"/>
    </row>
    <row r="112" spans="1:14" x14ac:dyDescent="0.25">
      <c r="A112" s="33"/>
      <c r="B112" s="33"/>
      <c r="C112" s="41"/>
      <c r="D112" s="33"/>
      <c r="E112" s="33"/>
      <c r="F112" s="33"/>
      <c r="G112" s="33"/>
      <c r="H112" s="33"/>
      <c r="I112" s="33"/>
      <c r="J112" s="33"/>
      <c r="K112" s="33"/>
      <c r="L112" s="33"/>
      <c r="M112" s="33"/>
      <c r="N112" s="33"/>
    </row>
    <row r="113" spans="1:14" x14ac:dyDescent="0.25">
      <c r="B113" s="4"/>
      <c r="C113" s="4"/>
      <c r="D113" s="4"/>
      <c r="E113" s="4"/>
      <c r="F113" s="4"/>
      <c r="G113" s="4"/>
      <c r="H113" s="4"/>
      <c r="I113" s="4"/>
      <c r="J113" s="4"/>
      <c r="K113" s="4"/>
      <c r="L113" s="4"/>
      <c r="M113" s="4"/>
      <c r="N113" s="4"/>
    </row>
    <row r="114" spans="1:14" x14ac:dyDescent="0.25">
      <c r="B114" s="4"/>
      <c r="C114" s="4"/>
      <c r="D114" s="4"/>
      <c r="E114" s="4"/>
      <c r="F114" s="4"/>
      <c r="G114" s="4"/>
      <c r="H114" s="4"/>
      <c r="I114" s="4"/>
      <c r="J114" s="4"/>
      <c r="K114" s="4"/>
      <c r="L114" s="4"/>
      <c r="M114" s="4"/>
      <c r="N114" s="4"/>
    </row>
    <row r="115" spans="1:14" x14ac:dyDescent="0.25">
      <c r="A115" s="174" t="s">
        <v>8</v>
      </c>
      <c r="B115" s="174"/>
      <c r="C115" s="174"/>
      <c r="D115" s="174"/>
      <c r="E115" s="174"/>
      <c r="F115" s="4"/>
      <c r="G115" s="4"/>
      <c r="H115" s="4"/>
      <c r="I115" s="4"/>
      <c r="J115" s="4"/>
      <c r="K115" s="4"/>
      <c r="L115" s="4"/>
      <c r="M115" s="4"/>
      <c r="N115" s="4"/>
    </row>
    <row r="116" spans="1:14" x14ac:dyDescent="0.25">
      <c r="A116" s="175" t="s">
        <v>65</v>
      </c>
      <c r="B116" s="175"/>
      <c r="C116" s="175"/>
      <c r="D116" s="175"/>
      <c r="E116" s="175"/>
      <c r="F116" s="4"/>
      <c r="G116" s="4"/>
      <c r="H116" s="4"/>
      <c r="I116" s="4"/>
      <c r="J116" s="4"/>
      <c r="K116" s="4"/>
      <c r="L116" s="4"/>
      <c r="M116" s="4"/>
      <c r="N116" s="4"/>
    </row>
    <row r="117" spans="1:14" x14ac:dyDescent="0.25">
      <c r="A117" s="176" t="s">
        <v>9</v>
      </c>
      <c r="B117" s="176"/>
      <c r="C117" s="176"/>
      <c r="D117" s="176"/>
      <c r="E117" s="176"/>
      <c r="F117" s="4"/>
      <c r="G117" s="4"/>
      <c r="H117" s="4"/>
      <c r="I117" s="4"/>
      <c r="J117" s="4"/>
      <c r="K117" s="4"/>
      <c r="L117" s="4"/>
      <c r="M117" s="4"/>
      <c r="N117" s="4"/>
    </row>
    <row r="118" spans="1:14" x14ac:dyDescent="0.25">
      <c r="A118" s="173" t="s">
        <v>66</v>
      </c>
      <c r="B118" s="173"/>
      <c r="C118" s="173"/>
      <c r="D118" s="173"/>
      <c r="E118" s="173"/>
      <c r="F118" s="4"/>
      <c r="G118" s="4"/>
      <c r="H118" s="4"/>
      <c r="I118" s="4"/>
      <c r="J118" s="4"/>
      <c r="K118" s="4"/>
      <c r="L118" s="4"/>
      <c r="M118" s="4"/>
      <c r="N118" s="4"/>
    </row>
    <row r="119" spans="1:14" x14ac:dyDescent="0.25">
      <c r="A119" s="174" t="s">
        <v>112</v>
      </c>
      <c r="B119" s="174"/>
      <c r="C119" s="174"/>
      <c r="D119" s="174"/>
      <c r="E119" s="174"/>
      <c r="F119" s="4"/>
      <c r="G119" s="4"/>
      <c r="H119" s="4"/>
      <c r="I119" s="4"/>
      <c r="J119" s="4"/>
      <c r="K119" s="4"/>
      <c r="L119" s="4"/>
      <c r="M119" s="4"/>
      <c r="N119" s="4"/>
    </row>
    <row r="120" spans="1:14" x14ac:dyDescent="0.25">
      <c r="A120" s="174" t="s">
        <v>10</v>
      </c>
      <c r="B120" s="174"/>
      <c r="C120" s="174"/>
      <c r="D120" s="174"/>
      <c r="E120" s="174"/>
      <c r="F120" s="4"/>
      <c r="G120" s="4"/>
      <c r="H120" s="4"/>
      <c r="I120" s="4"/>
      <c r="J120" s="4"/>
      <c r="K120" s="4"/>
      <c r="L120" s="4"/>
      <c r="M120" s="4"/>
      <c r="N120" s="4"/>
    </row>
    <row r="121" spans="1:14" x14ac:dyDescent="0.25">
      <c r="A121" s="173" t="s">
        <v>67</v>
      </c>
      <c r="B121" s="173"/>
      <c r="C121" s="173"/>
      <c r="D121" s="173"/>
      <c r="E121" s="173"/>
      <c r="F121" s="4"/>
      <c r="G121" s="4"/>
      <c r="H121" s="4"/>
      <c r="I121" s="4"/>
      <c r="J121" s="4"/>
      <c r="K121" s="4"/>
      <c r="L121" s="4"/>
      <c r="M121" s="4"/>
      <c r="N121" s="4"/>
    </row>
    <row r="122" spans="1:14" x14ac:dyDescent="0.25">
      <c r="A122" s="173"/>
      <c r="B122" s="173"/>
      <c r="C122" s="173"/>
      <c r="D122" s="173"/>
      <c r="E122" s="173"/>
      <c r="F122" s="4"/>
      <c r="G122" s="4"/>
      <c r="H122" s="4"/>
      <c r="I122" s="4"/>
      <c r="J122" s="4"/>
      <c r="K122" s="4"/>
      <c r="L122" s="4"/>
      <c r="M122" s="4"/>
      <c r="N122" s="4"/>
    </row>
    <row r="123" spans="1:14" x14ac:dyDescent="0.25">
      <c r="A123" s="174"/>
      <c r="B123" s="174"/>
      <c r="C123" s="174"/>
      <c r="D123" s="174"/>
      <c r="E123" s="174"/>
      <c r="F123" s="4"/>
      <c r="G123" s="4"/>
      <c r="H123" s="4"/>
      <c r="I123" s="4"/>
      <c r="J123" s="4"/>
      <c r="K123" s="4"/>
      <c r="L123" s="4"/>
      <c r="M123" s="4"/>
      <c r="N123" s="4"/>
    </row>
    <row r="124" spans="1:14" x14ac:dyDescent="0.25">
      <c r="A124" s="174" t="s">
        <v>11</v>
      </c>
      <c r="B124" s="174"/>
      <c r="C124" s="174"/>
      <c r="D124" s="174"/>
      <c r="E124" s="174"/>
      <c r="F124" s="4"/>
      <c r="G124" s="4"/>
      <c r="H124" s="4"/>
      <c r="I124" s="4"/>
      <c r="J124" s="4"/>
      <c r="K124" s="4"/>
      <c r="L124" s="4"/>
      <c r="M124" s="4"/>
      <c r="N124" s="4"/>
    </row>
    <row r="125" spans="1:14" ht="8.1" customHeight="1" x14ac:dyDescent="0.25">
      <c r="A125" s="174"/>
      <c r="B125" s="174"/>
      <c r="C125" s="174"/>
      <c r="D125" s="174"/>
      <c r="E125" s="174"/>
    </row>
    <row r="126" spans="1:14" x14ac:dyDescent="0.25">
      <c r="A126" s="174" t="s">
        <v>12</v>
      </c>
      <c r="B126" s="174"/>
      <c r="C126" s="174"/>
      <c r="D126" s="174"/>
      <c r="E126" s="174"/>
    </row>
    <row r="127" spans="1:14" x14ac:dyDescent="0.25">
      <c r="A127" s="173" t="s">
        <v>68</v>
      </c>
      <c r="B127" s="173"/>
      <c r="C127" s="173"/>
      <c r="D127" s="173"/>
      <c r="E127" s="173"/>
    </row>
  </sheetData>
  <sheetProtection algorithmName="SHA-512" hashValue="DkOFBX9iejg2hyyOwGiy/esiBDfBb0FWcENvq+zcTmEKkNrgd9uJxs6yYKNiFDrBhBLN6Ok1sVsicxdKToOuoQ==" saltValue="YmYdxpzwc/YnFW+tVR5NFg==" spinCount="100000" sheet="1" selectLockedCells="1"/>
  <protectedRanges>
    <protectedRange sqref="A1:A2 A3:C6 I7 M7:N9 A8:L9 A7:E7 L11:L62" name="Seite 1"/>
    <protectedRange sqref="A63:N66" name="Seite 2"/>
    <protectedRange sqref="F7:H7 J7" name="Seite 1_6"/>
    <protectedRange sqref="A10:B10 D10:N10" name="Seite 1_1"/>
    <protectedRange sqref="C10" name="Seite 1_1_1_1"/>
    <protectedRange sqref="A81:D82 A67:N67 I81:J82 K81:L81 A78:G80 I78:N80" name="Seite 2_1_1"/>
  </protectedRanges>
  <mergeCells count="121">
    <mergeCell ref="A127:E127"/>
    <mergeCell ref="A121:E121"/>
    <mergeCell ref="A122:E122"/>
    <mergeCell ref="A123:E123"/>
    <mergeCell ref="A124:E124"/>
    <mergeCell ref="A125:E125"/>
    <mergeCell ref="A126:E126"/>
    <mergeCell ref="A115:E115"/>
    <mergeCell ref="A116:E116"/>
    <mergeCell ref="A117:E117"/>
    <mergeCell ref="A118:E118"/>
    <mergeCell ref="A119:E119"/>
    <mergeCell ref="A120:E120"/>
    <mergeCell ref="C84:N84"/>
    <mergeCell ref="C85:N85"/>
    <mergeCell ref="C86:N86"/>
    <mergeCell ref="C87:N87"/>
    <mergeCell ref="C88:N88"/>
    <mergeCell ref="I78:N78"/>
    <mergeCell ref="A79:G79"/>
    <mergeCell ref="I79:N79"/>
    <mergeCell ref="A80:G80"/>
    <mergeCell ref="I80:N80"/>
    <mergeCell ref="A81:G81"/>
    <mergeCell ref="I81:N81"/>
    <mergeCell ref="A82:G82"/>
    <mergeCell ref="I82:N82"/>
    <mergeCell ref="A100:N101"/>
    <mergeCell ref="A102:N103"/>
    <mergeCell ref="A107:N109"/>
    <mergeCell ref="A110:N111"/>
    <mergeCell ref="C92:N92"/>
    <mergeCell ref="C93:N93"/>
    <mergeCell ref="C94:N94"/>
    <mergeCell ref="C95:N95"/>
    <mergeCell ref="C89:N89"/>
    <mergeCell ref="C90:N90"/>
    <mergeCell ref="C91:N91"/>
    <mergeCell ref="A59:B59"/>
    <mergeCell ref="A60:B60"/>
    <mergeCell ref="A61:B61"/>
    <mergeCell ref="A62:B62"/>
    <mergeCell ref="A63:H64"/>
    <mergeCell ref="I63:K63"/>
    <mergeCell ref="A73:N73"/>
    <mergeCell ref="A75:D75"/>
    <mergeCell ref="A76:N76"/>
    <mergeCell ref="M63:N63"/>
    <mergeCell ref="I64:J64"/>
    <mergeCell ref="K64:N65"/>
    <mergeCell ref="A65:H65"/>
    <mergeCell ref="I65:J65"/>
    <mergeCell ref="A67:N68"/>
    <mergeCell ref="A72:D72"/>
    <mergeCell ref="A69:N70"/>
    <mergeCell ref="A53:B53"/>
    <mergeCell ref="A54:B54"/>
    <mergeCell ref="A55:B55"/>
    <mergeCell ref="A56:B56"/>
    <mergeCell ref="A57:B57"/>
    <mergeCell ref="A58:B58"/>
    <mergeCell ref="A47:B47"/>
    <mergeCell ref="A48:B48"/>
    <mergeCell ref="A49:B49"/>
    <mergeCell ref="A50:B50"/>
    <mergeCell ref="A51:B51"/>
    <mergeCell ref="A52:B52"/>
    <mergeCell ref="A41:B41"/>
    <mergeCell ref="A42:B42"/>
    <mergeCell ref="A43:B43"/>
    <mergeCell ref="A44:B44"/>
    <mergeCell ref="A45:B45"/>
    <mergeCell ref="A46:B46"/>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10:B10"/>
    <mergeCell ref="A5:E5"/>
    <mergeCell ref="F5:N5"/>
    <mergeCell ref="A6:E6"/>
    <mergeCell ref="F6:N6"/>
    <mergeCell ref="A7:E7"/>
    <mergeCell ref="F7:H7"/>
    <mergeCell ref="I7:M7"/>
    <mergeCell ref="A1:N1"/>
    <mergeCell ref="A2:N2"/>
    <mergeCell ref="A3:E3"/>
    <mergeCell ref="F3:N3"/>
    <mergeCell ref="A4:E4"/>
    <mergeCell ref="F4:N4"/>
    <mergeCell ref="A8:H8"/>
    <mergeCell ref="I8:N9"/>
    <mergeCell ref="A9:F9"/>
    <mergeCell ref="G9:H9"/>
  </mergeCells>
  <dataValidations count="2">
    <dataValidation type="list" showInputMessage="1" showErrorMessage="1" sqref="K11:K62" xr:uid="{00000000-0002-0000-0000-000000000000}">
      <formula1>"Ja,A,B,C,D,'"</formula1>
    </dataValidation>
    <dataValidation type="list" showInputMessage="1" sqref="C11:C62"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Nein">
                <anchor moveWithCells="1">
                  <from>
                    <xdr:col>7</xdr:col>
                    <xdr:colOff>552450</xdr:colOff>
                    <xdr:row>64</xdr:row>
                    <xdr:rowOff>76200</xdr:rowOff>
                  </from>
                  <to>
                    <xdr:col>7</xdr:col>
                    <xdr:colOff>1295400</xdr:colOff>
                    <xdr:row>64</xdr:row>
                    <xdr:rowOff>333375</xdr:rowOff>
                  </to>
                </anchor>
              </controlPr>
            </control>
          </mc:Choice>
        </mc:AlternateContent>
        <mc:AlternateContent xmlns:mc="http://schemas.openxmlformats.org/markup-compatibility/2006">
          <mc:Choice Requires="x14">
            <control shapeId="2050" r:id="rId5" name="Option Button 2">
              <controlPr defaultSize="0" autoFill="0" autoLine="0" autoPict="0" altText=" Ja">
                <anchor moveWithCells="1">
                  <from>
                    <xdr:col>6</xdr:col>
                    <xdr:colOff>57150</xdr:colOff>
                    <xdr:row>64</xdr:row>
                    <xdr:rowOff>85725</xdr:rowOff>
                  </from>
                  <to>
                    <xdr:col>7</xdr:col>
                    <xdr:colOff>504825</xdr:colOff>
                    <xdr:row>64</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F7:H7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6"/>
  <sheetViews>
    <sheetView zoomScaleNormal="100" workbookViewId="0">
      <pane ySplit="4" topLeftCell="A9" activePane="bottomLeft" state="frozen"/>
      <selection pane="bottomLeft" activeCell="F9" sqref="F9"/>
    </sheetView>
  </sheetViews>
  <sheetFormatPr baseColWidth="10" defaultColWidth="11" defaultRowHeight="15" customHeight="1" x14ac:dyDescent="0.25"/>
  <cols>
    <col min="1" max="1" width="6.5" style="63" bestFit="1" customWidth="1"/>
    <col min="2" max="2" width="4.375" style="64" bestFit="1" customWidth="1"/>
    <col min="3" max="3" width="7" style="65" bestFit="1" customWidth="1"/>
    <col min="4" max="4" width="54.875" style="66" customWidth="1"/>
    <col min="5" max="5" width="6.375" style="63" bestFit="1" customWidth="1"/>
    <col min="6" max="6" width="11" style="66"/>
    <col min="7" max="7" width="14.625" style="66" bestFit="1" customWidth="1"/>
    <col min="8" max="16384" width="11" style="66"/>
  </cols>
  <sheetData>
    <row r="1" spans="1:8" s="26" customFormat="1" ht="15" customHeight="1" x14ac:dyDescent="0.25">
      <c r="A1" s="177" t="s">
        <v>234</v>
      </c>
      <c r="B1" s="177"/>
      <c r="C1" s="177"/>
      <c r="D1" s="177"/>
      <c r="E1" s="177"/>
      <c r="G1" s="26" t="s">
        <v>15</v>
      </c>
      <c r="H1" s="28" t="s">
        <v>233</v>
      </c>
    </row>
    <row r="2" spans="1:8" s="26" customFormat="1" ht="15" customHeight="1" x14ac:dyDescent="0.25">
      <c r="A2" s="177"/>
      <c r="B2" s="177"/>
      <c r="C2" s="177"/>
      <c r="D2" s="177"/>
      <c r="E2" s="177"/>
      <c r="G2" s="26" t="s">
        <v>14</v>
      </c>
      <c r="H2" s="29">
        <v>7</v>
      </c>
    </row>
    <row r="3" spans="1:8" s="26" customFormat="1" ht="15" customHeight="1" x14ac:dyDescent="0.25">
      <c r="A3" s="177"/>
      <c r="B3" s="177"/>
      <c r="C3" s="177"/>
      <c r="D3" s="177"/>
      <c r="E3" s="177"/>
    </row>
    <row r="4" spans="1:8" s="26" customFormat="1" x14ac:dyDescent="0.25">
      <c r="A4" s="47" t="s">
        <v>0</v>
      </c>
      <c r="B4" s="47" t="s">
        <v>1</v>
      </c>
      <c r="C4" s="47" t="s">
        <v>2</v>
      </c>
      <c r="D4" s="48" t="s">
        <v>3</v>
      </c>
      <c r="E4" s="47" t="s">
        <v>4</v>
      </c>
    </row>
    <row r="5" spans="1:8" s="26" customFormat="1" ht="15" customHeight="1" x14ac:dyDescent="0.25">
      <c r="A5" s="49">
        <v>991</v>
      </c>
      <c r="B5" s="50" t="s">
        <v>19</v>
      </c>
      <c r="C5" s="51" t="s">
        <v>19</v>
      </c>
      <c r="D5" s="70" t="s">
        <v>227</v>
      </c>
      <c r="E5" s="52"/>
    </row>
    <row r="6" spans="1:8" s="26" customFormat="1" ht="15" customHeight="1" x14ac:dyDescent="0.25">
      <c r="A6" s="49">
        <v>992</v>
      </c>
      <c r="B6" s="50" t="s">
        <v>19</v>
      </c>
      <c r="C6" s="51" t="s">
        <v>19</v>
      </c>
      <c r="D6" s="70" t="s">
        <v>227</v>
      </c>
      <c r="E6" s="52"/>
    </row>
    <row r="7" spans="1:8" s="26" customFormat="1" ht="15" customHeight="1" x14ac:dyDescent="0.25">
      <c r="A7" s="49">
        <v>993</v>
      </c>
      <c r="B7" s="50" t="s">
        <v>19</v>
      </c>
      <c r="C7" s="51" t="s">
        <v>19</v>
      </c>
      <c r="D7" s="70" t="s">
        <v>227</v>
      </c>
      <c r="E7" s="52"/>
    </row>
    <row r="8" spans="1:8" s="26" customFormat="1" ht="15" customHeight="1" x14ac:dyDescent="0.25">
      <c r="A8" s="71"/>
      <c r="B8" s="72"/>
      <c r="C8" s="73"/>
      <c r="D8" s="78"/>
      <c r="E8" s="74"/>
    </row>
    <row r="9" spans="1:8" s="67" customFormat="1" ht="15.75" thickBot="1" x14ac:dyDescent="0.3">
      <c r="A9" s="82">
        <v>1</v>
      </c>
      <c r="B9" s="75" t="s">
        <v>22</v>
      </c>
      <c r="C9" s="76">
        <v>40128</v>
      </c>
      <c r="D9" s="83" t="s">
        <v>115</v>
      </c>
      <c r="E9" s="77">
        <v>4</v>
      </c>
      <c r="F9" s="56"/>
      <c r="G9" s="56"/>
      <c r="H9" s="56"/>
    </row>
    <row r="10" spans="1:8" s="67" customFormat="1" ht="15.75" thickBot="1" x14ac:dyDescent="0.3">
      <c r="A10" s="82">
        <v>2</v>
      </c>
      <c r="B10" s="75" t="s">
        <v>22</v>
      </c>
      <c r="C10" s="76">
        <v>40173</v>
      </c>
      <c r="D10" s="83" t="s">
        <v>116</v>
      </c>
      <c r="E10" s="77">
        <v>1</v>
      </c>
      <c r="F10" s="56"/>
      <c r="G10" s="56"/>
      <c r="H10" s="56"/>
    </row>
    <row r="11" spans="1:8" s="67" customFormat="1" ht="15.75" thickBot="1" x14ac:dyDescent="0.3">
      <c r="A11" s="82">
        <v>3</v>
      </c>
      <c r="B11" s="75" t="s">
        <v>83</v>
      </c>
      <c r="C11" s="76">
        <v>40038</v>
      </c>
      <c r="D11" s="83" t="s">
        <v>117</v>
      </c>
      <c r="E11" s="77">
        <v>5</v>
      </c>
      <c r="F11" s="56"/>
      <c r="G11" s="56"/>
      <c r="H11" s="56"/>
    </row>
    <row r="12" spans="1:8" s="67" customFormat="1" ht="15.75" thickBot="1" x14ac:dyDescent="0.3">
      <c r="A12" s="82">
        <v>4</v>
      </c>
      <c r="B12" s="75" t="s">
        <v>83</v>
      </c>
      <c r="C12" s="76">
        <v>40042</v>
      </c>
      <c r="D12" s="83" t="s">
        <v>118</v>
      </c>
      <c r="E12" s="77">
        <v>5</v>
      </c>
      <c r="F12" s="56"/>
      <c r="G12" s="56"/>
      <c r="H12" s="56"/>
    </row>
    <row r="13" spans="1:8" s="67" customFormat="1" ht="15.75" thickBot="1" x14ac:dyDescent="0.3">
      <c r="A13" s="82">
        <v>5</v>
      </c>
      <c r="B13" s="75" t="s">
        <v>83</v>
      </c>
      <c r="C13" s="76">
        <v>40045</v>
      </c>
      <c r="D13" s="83" t="s">
        <v>119</v>
      </c>
      <c r="E13" s="77">
        <v>5</v>
      </c>
      <c r="F13" s="56"/>
      <c r="G13" s="56"/>
      <c r="H13" s="56"/>
    </row>
    <row r="14" spans="1:8" s="67" customFormat="1" ht="15.75" thickBot="1" x14ac:dyDescent="0.3">
      <c r="A14" s="82">
        <v>6</v>
      </c>
      <c r="B14" s="75"/>
      <c r="C14" s="76">
        <v>9801</v>
      </c>
      <c r="D14" s="83" t="s">
        <v>196</v>
      </c>
      <c r="E14" s="77">
        <v>12</v>
      </c>
      <c r="F14" s="56"/>
      <c r="G14" s="56"/>
      <c r="H14" s="56"/>
    </row>
    <row r="15" spans="1:8" s="67" customFormat="1" ht="15.75" thickBot="1" x14ac:dyDescent="0.3">
      <c r="A15" s="82">
        <v>7</v>
      </c>
      <c r="B15" s="75"/>
      <c r="C15" s="76">
        <v>9802</v>
      </c>
      <c r="D15" s="83" t="s">
        <v>197</v>
      </c>
      <c r="E15" s="77">
        <v>3</v>
      </c>
      <c r="F15" s="56"/>
      <c r="G15" s="56"/>
      <c r="H15" s="56"/>
    </row>
    <row r="16" spans="1:8" s="67" customFormat="1" ht="30.75" thickBot="1" x14ac:dyDescent="0.3">
      <c r="A16" s="82">
        <v>8</v>
      </c>
      <c r="B16" s="75" t="s">
        <v>83</v>
      </c>
      <c r="C16" s="76">
        <v>40029</v>
      </c>
      <c r="D16" s="83" t="s">
        <v>198</v>
      </c>
      <c r="E16" s="77">
        <v>5</v>
      </c>
      <c r="F16" s="56"/>
      <c r="G16" s="56"/>
      <c r="H16" s="56"/>
    </row>
    <row r="17" spans="1:8" s="67" customFormat="1" ht="15.75" thickBot="1" x14ac:dyDescent="0.3">
      <c r="A17" s="82">
        <v>9</v>
      </c>
      <c r="B17" s="75" t="s">
        <v>83</v>
      </c>
      <c r="C17" s="76">
        <v>40039</v>
      </c>
      <c r="D17" s="83" t="s">
        <v>199</v>
      </c>
      <c r="E17" s="77">
        <v>5</v>
      </c>
      <c r="F17" s="56"/>
      <c r="G17" s="56"/>
      <c r="H17" s="56"/>
    </row>
    <row r="18" spans="1:8" s="67" customFormat="1" ht="15.75" thickBot="1" x14ac:dyDescent="0.3">
      <c r="A18" s="82">
        <v>10</v>
      </c>
      <c r="B18" s="75" t="s">
        <v>83</v>
      </c>
      <c r="C18" s="76">
        <v>96131</v>
      </c>
      <c r="D18" s="83" t="s">
        <v>200</v>
      </c>
      <c r="E18" s="77">
        <v>5</v>
      </c>
      <c r="F18" s="56"/>
      <c r="G18" s="56"/>
      <c r="H18" s="56"/>
    </row>
    <row r="19" spans="1:8" s="67" customFormat="1" ht="15.75" thickBot="1" x14ac:dyDescent="0.3">
      <c r="A19" s="82">
        <v>11</v>
      </c>
      <c r="B19" s="75" t="s">
        <v>83</v>
      </c>
      <c r="C19" s="76">
        <v>40040</v>
      </c>
      <c r="D19" s="83" t="s">
        <v>201</v>
      </c>
      <c r="E19" s="77">
        <v>5</v>
      </c>
      <c r="F19" s="56"/>
      <c r="G19" s="56"/>
      <c r="H19" s="56"/>
    </row>
    <row r="20" spans="1:8" s="67" customFormat="1" ht="15.75" thickBot="1" x14ac:dyDescent="0.3">
      <c r="A20" s="82">
        <v>12</v>
      </c>
      <c r="B20" s="75" t="s">
        <v>22</v>
      </c>
      <c r="C20" s="76">
        <v>40029</v>
      </c>
      <c r="D20" s="83" t="s">
        <v>202</v>
      </c>
      <c r="E20" s="77">
        <v>5</v>
      </c>
      <c r="F20" s="56"/>
      <c r="G20" s="56"/>
      <c r="H20" s="56"/>
    </row>
    <row r="21" spans="1:8" s="67" customFormat="1" ht="15.75" thickBot="1" x14ac:dyDescent="0.3">
      <c r="A21" s="82">
        <v>13</v>
      </c>
      <c r="B21" s="75" t="s">
        <v>22</v>
      </c>
      <c r="C21" s="76">
        <v>42022</v>
      </c>
      <c r="D21" s="83" t="s">
        <v>120</v>
      </c>
      <c r="E21" s="77">
        <v>4</v>
      </c>
      <c r="F21" s="56"/>
      <c r="G21" s="56"/>
      <c r="H21" s="56"/>
    </row>
    <row r="22" spans="1:8" s="67" customFormat="1" ht="15.75" thickBot="1" x14ac:dyDescent="0.3">
      <c r="A22" s="82">
        <v>14</v>
      </c>
      <c r="B22" s="75" t="s">
        <v>22</v>
      </c>
      <c r="C22" s="76">
        <v>42066</v>
      </c>
      <c r="D22" s="83" t="s">
        <v>121</v>
      </c>
      <c r="E22" s="77">
        <v>1</v>
      </c>
      <c r="F22" s="56"/>
      <c r="G22" s="56"/>
      <c r="H22" s="56"/>
    </row>
    <row r="23" spans="1:8" s="67" customFormat="1" ht="15.75" thickBot="1" x14ac:dyDescent="0.3">
      <c r="A23" s="82">
        <v>15</v>
      </c>
      <c r="B23" s="75" t="s">
        <v>203</v>
      </c>
      <c r="C23" s="76">
        <v>90209</v>
      </c>
      <c r="D23" s="83" t="s">
        <v>263</v>
      </c>
      <c r="E23" s="77">
        <v>5</v>
      </c>
      <c r="F23" s="56"/>
      <c r="G23" s="56"/>
      <c r="H23" s="56"/>
    </row>
    <row r="24" spans="1:8" s="67" customFormat="1" ht="15.75" thickBot="1" x14ac:dyDescent="0.3">
      <c r="A24" s="82">
        <v>16</v>
      </c>
      <c r="B24" s="75" t="s">
        <v>22</v>
      </c>
      <c r="C24" s="76">
        <v>10111</v>
      </c>
      <c r="D24" s="83" t="s">
        <v>122</v>
      </c>
      <c r="E24" s="77">
        <v>5</v>
      </c>
      <c r="F24" s="56"/>
      <c r="G24" s="56"/>
      <c r="H24" s="56"/>
    </row>
    <row r="25" spans="1:8" s="67" customFormat="1" ht="15.75" thickBot="1" x14ac:dyDescent="0.3">
      <c r="A25" s="82">
        <v>17</v>
      </c>
      <c r="B25" s="75" t="s">
        <v>22</v>
      </c>
      <c r="C25" s="76">
        <v>40543</v>
      </c>
      <c r="D25" s="83" t="s">
        <v>204</v>
      </c>
      <c r="E25" s="77">
        <v>5</v>
      </c>
      <c r="F25" s="56"/>
      <c r="G25" s="56"/>
      <c r="H25" s="56"/>
    </row>
    <row r="26" spans="1:8" s="67" customFormat="1" ht="15.75" thickBot="1" x14ac:dyDescent="0.3">
      <c r="A26" s="82">
        <v>18</v>
      </c>
      <c r="B26" s="75" t="s">
        <v>203</v>
      </c>
      <c r="C26" s="76">
        <v>93610</v>
      </c>
      <c r="D26" s="83" t="s">
        <v>264</v>
      </c>
      <c r="E26" s="77">
        <v>5</v>
      </c>
      <c r="F26" s="56"/>
      <c r="G26" s="56"/>
      <c r="H26" s="56"/>
    </row>
    <row r="27" spans="1:8" s="67" customFormat="1" ht="15.75" thickBot="1" x14ac:dyDescent="0.3">
      <c r="A27" s="82">
        <v>19</v>
      </c>
      <c r="B27" s="75" t="s">
        <v>187</v>
      </c>
      <c r="C27" s="76">
        <v>10023</v>
      </c>
      <c r="D27" s="83" t="s">
        <v>205</v>
      </c>
      <c r="E27" s="77">
        <v>6</v>
      </c>
      <c r="F27" s="56"/>
      <c r="G27" s="56"/>
      <c r="H27" s="56"/>
    </row>
    <row r="28" spans="1:8" s="67" customFormat="1" ht="15.75" thickBot="1" x14ac:dyDescent="0.3">
      <c r="A28" s="82">
        <v>20</v>
      </c>
      <c r="B28" s="75" t="s">
        <v>22</v>
      </c>
      <c r="C28" s="76">
        <v>40059</v>
      </c>
      <c r="D28" s="83" t="s">
        <v>235</v>
      </c>
      <c r="E28" s="77">
        <v>4</v>
      </c>
      <c r="F28" s="56"/>
      <c r="G28" s="56"/>
      <c r="H28" s="56"/>
    </row>
    <row r="29" spans="1:8" s="67" customFormat="1" ht="15.75" thickBot="1" x14ac:dyDescent="0.3">
      <c r="A29" s="82">
        <v>21</v>
      </c>
      <c r="B29" s="75" t="s">
        <v>22</v>
      </c>
      <c r="C29" s="76">
        <v>40161</v>
      </c>
      <c r="D29" s="83" t="s">
        <v>236</v>
      </c>
      <c r="E29" s="77">
        <v>1</v>
      </c>
      <c r="F29" s="56"/>
      <c r="G29" s="56"/>
      <c r="H29" s="56"/>
    </row>
    <row r="30" spans="1:8" s="67" customFormat="1" ht="15.75" thickBot="1" x14ac:dyDescent="0.3">
      <c r="A30" s="82">
        <v>22</v>
      </c>
      <c r="B30" s="75" t="s">
        <v>22</v>
      </c>
      <c r="C30" s="76">
        <v>42014</v>
      </c>
      <c r="D30" s="83" t="s">
        <v>26</v>
      </c>
      <c r="E30" s="77">
        <v>5</v>
      </c>
      <c r="F30" s="56"/>
      <c r="G30" s="56"/>
      <c r="H30" s="56"/>
    </row>
    <row r="31" spans="1:8" s="67" customFormat="1" ht="15.75" thickBot="1" x14ac:dyDescent="0.3">
      <c r="A31" s="82">
        <v>23</v>
      </c>
      <c r="B31" s="75" t="s">
        <v>24</v>
      </c>
      <c r="C31" s="76">
        <v>40213</v>
      </c>
      <c r="D31" s="83" t="s">
        <v>123</v>
      </c>
      <c r="E31" s="77">
        <v>5</v>
      </c>
      <c r="F31" s="56"/>
      <c r="G31" s="56"/>
      <c r="H31" s="56"/>
    </row>
    <row r="32" spans="1:8" s="67" customFormat="1" ht="15.75" thickBot="1" x14ac:dyDescent="0.3">
      <c r="A32" s="82">
        <v>24</v>
      </c>
      <c r="B32" s="75" t="s">
        <v>22</v>
      </c>
      <c r="C32" s="76">
        <v>40175</v>
      </c>
      <c r="D32" s="83" t="s">
        <v>124</v>
      </c>
      <c r="E32" s="77">
        <v>4</v>
      </c>
      <c r="F32" s="56"/>
      <c r="G32" s="56"/>
      <c r="H32" s="56"/>
    </row>
    <row r="33" spans="1:8" s="67" customFormat="1" ht="15.75" thickBot="1" x14ac:dyDescent="0.3">
      <c r="A33" s="82">
        <v>25</v>
      </c>
      <c r="B33" s="75" t="s">
        <v>22</v>
      </c>
      <c r="C33" s="76">
        <v>40176</v>
      </c>
      <c r="D33" s="83" t="s">
        <v>125</v>
      </c>
      <c r="E33" s="77">
        <v>1</v>
      </c>
      <c r="F33" s="56"/>
      <c r="G33" s="56"/>
      <c r="H33" s="56"/>
    </row>
    <row r="34" spans="1:8" s="67" customFormat="1" ht="15.75" thickBot="1" x14ac:dyDescent="0.3">
      <c r="A34" s="82">
        <v>26</v>
      </c>
      <c r="B34" s="75" t="s">
        <v>22</v>
      </c>
      <c r="C34" s="76">
        <v>40277</v>
      </c>
      <c r="D34" s="83" t="s">
        <v>126</v>
      </c>
      <c r="E34" s="77">
        <v>5</v>
      </c>
      <c r="F34" s="56"/>
      <c r="G34" s="56"/>
      <c r="H34" s="56"/>
    </row>
    <row r="35" spans="1:8" s="67" customFormat="1" ht="15.75" thickBot="1" x14ac:dyDescent="0.3">
      <c r="A35" s="82">
        <v>27</v>
      </c>
      <c r="B35" s="75" t="s">
        <v>22</v>
      </c>
      <c r="C35" s="76">
        <v>40104</v>
      </c>
      <c r="D35" s="83" t="s">
        <v>127</v>
      </c>
      <c r="E35" s="77">
        <v>4</v>
      </c>
      <c r="F35" s="56"/>
      <c r="G35" s="56"/>
      <c r="H35" s="56"/>
    </row>
    <row r="36" spans="1:8" s="67" customFormat="1" ht="15.75" thickBot="1" x14ac:dyDescent="0.3">
      <c r="A36" s="82">
        <v>28</v>
      </c>
      <c r="B36" s="75" t="s">
        <v>22</v>
      </c>
      <c r="C36" s="76">
        <v>40105</v>
      </c>
      <c r="D36" s="83" t="s">
        <v>104</v>
      </c>
      <c r="E36" s="77">
        <v>1</v>
      </c>
      <c r="F36" s="56"/>
      <c r="G36" s="56"/>
      <c r="H36" s="56"/>
    </row>
    <row r="37" spans="1:8" s="67" customFormat="1" ht="15.75" thickBot="1" x14ac:dyDescent="0.3">
      <c r="A37" s="82">
        <v>29</v>
      </c>
      <c r="B37" s="75" t="s">
        <v>22</v>
      </c>
      <c r="C37" s="76">
        <v>40115</v>
      </c>
      <c r="D37" s="83" t="s">
        <v>128</v>
      </c>
      <c r="E37" s="77">
        <v>4</v>
      </c>
      <c r="F37" s="56"/>
      <c r="G37" s="56"/>
      <c r="H37" s="56"/>
    </row>
    <row r="38" spans="1:8" s="67" customFormat="1" ht="15.75" thickBot="1" x14ac:dyDescent="0.3">
      <c r="A38" s="82">
        <v>30</v>
      </c>
      <c r="B38" s="75" t="s">
        <v>80</v>
      </c>
      <c r="C38" s="76">
        <v>10033</v>
      </c>
      <c r="D38" s="83" t="s">
        <v>82</v>
      </c>
      <c r="E38" s="77">
        <v>1</v>
      </c>
      <c r="F38" s="56"/>
      <c r="G38" s="56"/>
      <c r="H38" s="56"/>
    </row>
    <row r="39" spans="1:8" s="67" customFormat="1" ht="15.75" thickBot="1" x14ac:dyDescent="0.3">
      <c r="A39" s="82">
        <v>31</v>
      </c>
      <c r="B39" s="75" t="s">
        <v>22</v>
      </c>
      <c r="C39" s="76">
        <v>40061</v>
      </c>
      <c r="D39" s="83" t="s">
        <v>129</v>
      </c>
      <c r="E39" s="77">
        <v>5</v>
      </c>
      <c r="F39" s="56"/>
      <c r="G39" s="56"/>
      <c r="H39" s="56"/>
    </row>
    <row r="40" spans="1:8" s="67" customFormat="1" ht="15.75" thickBot="1" x14ac:dyDescent="0.3">
      <c r="A40" s="82">
        <v>32</v>
      </c>
      <c r="B40" s="75" t="s">
        <v>83</v>
      </c>
      <c r="C40" s="76">
        <v>40036</v>
      </c>
      <c r="D40" s="83" t="s">
        <v>206</v>
      </c>
      <c r="E40" s="77">
        <v>10</v>
      </c>
      <c r="F40" s="56"/>
      <c r="G40" s="56"/>
      <c r="H40" s="56"/>
    </row>
    <row r="41" spans="1:8" s="67" customFormat="1" ht="15.75" thickBot="1" x14ac:dyDescent="0.3">
      <c r="A41" s="82">
        <v>33</v>
      </c>
      <c r="B41" s="75" t="s">
        <v>83</v>
      </c>
      <c r="C41" s="76">
        <v>40008</v>
      </c>
      <c r="D41" s="83" t="s">
        <v>207</v>
      </c>
      <c r="E41" s="77">
        <v>5</v>
      </c>
      <c r="F41" s="56"/>
      <c r="G41" s="56"/>
      <c r="H41" s="56"/>
    </row>
    <row r="42" spans="1:8" s="67" customFormat="1" ht="15.75" thickBot="1" x14ac:dyDescent="0.3">
      <c r="A42" s="82">
        <v>34</v>
      </c>
      <c r="B42" s="75" t="s">
        <v>203</v>
      </c>
      <c r="C42" s="76">
        <v>91102</v>
      </c>
      <c r="D42" s="83" t="s">
        <v>265</v>
      </c>
      <c r="E42" s="77">
        <v>5</v>
      </c>
      <c r="F42" s="56"/>
      <c r="G42" s="56"/>
      <c r="H42" s="56"/>
    </row>
    <row r="43" spans="1:8" s="67" customFormat="1" ht="15.75" thickBot="1" x14ac:dyDescent="0.3">
      <c r="A43" s="82">
        <v>35</v>
      </c>
      <c r="B43" s="75" t="s">
        <v>22</v>
      </c>
      <c r="C43" s="76">
        <v>41991</v>
      </c>
      <c r="D43" s="83" t="s">
        <v>237</v>
      </c>
      <c r="E43" s="77">
        <v>4</v>
      </c>
      <c r="F43" s="56"/>
      <c r="G43" s="56"/>
      <c r="H43" s="56"/>
    </row>
    <row r="44" spans="1:8" s="67" customFormat="1" ht="15.75" thickBot="1" x14ac:dyDescent="0.3">
      <c r="A44" s="82">
        <v>36</v>
      </c>
      <c r="B44" s="75" t="s">
        <v>22</v>
      </c>
      <c r="C44" s="76">
        <v>42052</v>
      </c>
      <c r="D44" s="83" t="s">
        <v>130</v>
      </c>
      <c r="E44" s="77">
        <v>2</v>
      </c>
      <c r="F44" s="56"/>
      <c r="G44" s="56"/>
      <c r="H44" s="56"/>
    </row>
    <row r="45" spans="1:8" s="67" customFormat="1" ht="15.75" thickBot="1" x14ac:dyDescent="0.3">
      <c r="A45" s="82">
        <v>37</v>
      </c>
      <c r="B45" s="75" t="s">
        <v>22</v>
      </c>
      <c r="C45" s="76">
        <v>40238</v>
      </c>
      <c r="D45" s="83" t="s">
        <v>131</v>
      </c>
      <c r="E45" s="77">
        <v>5</v>
      </c>
      <c r="F45" s="56"/>
      <c r="G45" s="56"/>
      <c r="H45" s="56"/>
    </row>
    <row r="46" spans="1:8" s="67" customFormat="1" ht="15.75" thickBot="1" x14ac:dyDescent="0.3">
      <c r="A46" s="82">
        <v>38</v>
      </c>
      <c r="B46" s="75" t="s">
        <v>22</v>
      </c>
      <c r="C46" s="76">
        <v>40456</v>
      </c>
      <c r="D46" s="83" t="s">
        <v>132</v>
      </c>
      <c r="E46" s="77">
        <v>5</v>
      </c>
      <c r="F46" s="56"/>
      <c r="G46" s="56"/>
      <c r="H46" s="56"/>
    </row>
    <row r="47" spans="1:8" s="67" customFormat="1" ht="15.75" thickBot="1" x14ac:dyDescent="0.3">
      <c r="A47" s="82">
        <v>39</v>
      </c>
      <c r="B47" s="75" t="s">
        <v>22</v>
      </c>
      <c r="C47" s="76">
        <v>40162</v>
      </c>
      <c r="D47" s="83" t="s">
        <v>133</v>
      </c>
      <c r="E47" s="77">
        <v>4</v>
      </c>
      <c r="F47" s="56"/>
      <c r="G47" s="56"/>
      <c r="H47" s="56"/>
    </row>
    <row r="48" spans="1:8" s="67" customFormat="1" ht="15.75" thickBot="1" x14ac:dyDescent="0.3">
      <c r="A48" s="82">
        <v>40</v>
      </c>
      <c r="B48" s="75" t="s">
        <v>22</v>
      </c>
      <c r="C48" s="76">
        <v>40163</v>
      </c>
      <c r="D48" s="83" t="s">
        <v>134</v>
      </c>
      <c r="E48" s="77">
        <v>1</v>
      </c>
      <c r="F48" s="56"/>
      <c r="G48" s="56"/>
      <c r="H48" s="56"/>
    </row>
    <row r="49" spans="1:8" s="67" customFormat="1" ht="15.75" thickBot="1" x14ac:dyDescent="0.3">
      <c r="A49" s="82">
        <v>41</v>
      </c>
      <c r="B49" s="75" t="s">
        <v>22</v>
      </c>
      <c r="C49" s="76">
        <v>41990</v>
      </c>
      <c r="D49" s="83" t="s">
        <v>238</v>
      </c>
      <c r="E49" s="77">
        <v>12</v>
      </c>
      <c r="F49" s="56"/>
      <c r="G49" s="56"/>
      <c r="H49" s="56"/>
    </row>
    <row r="50" spans="1:8" s="67" customFormat="1" ht="15.75" thickBot="1" x14ac:dyDescent="0.3">
      <c r="A50" s="82">
        <v>42</v>
      </c>
      <c r="B50" s="75" t="s">
        <v>22</v>
      </c>
      <c r="C50" s="76">
        <v>40118</v>
      </c>
      <c r="D50" s="83" t="s">
        <v>208</v>
      </c>
      <c r="E50" s="77">
        <v>5</v>
      </c>
      <c r="F50" s="56"/>
      <c r="G50" s="56"/>
      <c r="H50" s="56"/>
    </row>
    <row r="51" spans="1:8" s="67" customFormat="1" ht="15.75" thickBot="1" x14ac:dyDescent="0.3">
      <c r="A51" s="82">
        <v>43</v>
      </c>
      <c r="B51" s="75" t="s">
        <v>203</v>
      </c>
      <c r="C51" s="76">
        <v>91402</v>
      </c>
      <c r="D51" s="83" t="s">
        <v>266</v>
      </c>
      <c r="E51" s="77">
        <v>5</v>
      </c>
      <c r="F51" s="56"/>
      <c r="G51" s="56"/>
      <c r="H51" s="56"/>
    </row>
    <row r="52" spans="1:8" s="67" customFormat="1" ht="15.75" thickBot="1" x14ac:dyDescent="0.3">
      <c r="A52" s="82">
        <v>44</v>
      </c>
      <c r="B52" s="75" t="s">
        <v>83</v>
      </c>
      <c r="C52" s="76">
        <v>40006</v>
      </c>
      <c r="D52" s="83" t="s">
        <v>209</v>
      </c>
      <c r="E52" s="77">
        <v>5</v>
      </c>
      <c r="F52" s="56"/>
      <c r="G52" s="56"/>
      <c r="H52" s="56"/>
    </row>
    <row r="53" spans="1:8" s="67" customFormat="1" ht="15.75" thickBot="1" x14ac:dyDescent="0.3">
      <c r="A53" s="82">
        <v>45</v>
      </c>
      <c r="B53" s="75" t="s">
        <v>22</v>
      </c>
      <c r="C53" s="76">
        <v>40164</v>
      </c>
      <c r="D53" s="83" t="s">
        <v>239</v>
      </c>
      <c r="E53" s="77">
        <v>5</v>
      </c>
      <c r="F53" s="56"/>
      <c r="G53" s="56"/>
      <c r="H53" s="56"/>
    </row>
    <row r="54" spans="1:8" s="67" customFormat="1" ht="15.75" thickBot="1" x14ac:dyDescent="0.3">
      <c r="A54" s="82">
        <v>46</v>
      </c>
      <c r="B54" s="75" t="s">
        <v>83</v>
      </c>
      <c r="C54" s="76">
        <v>96126</v>
      </c>
      <c r="D54" s="83" t="s">
        <v>210</v>
      </c>
      <c r="E54" s="77">
        <v>5</v>
      </c>
      <c r="F54" s="56"/>
      <c r="G54" s="56"/>
      <c r="H54" s="56"/>
    </row>
    <row r="55" spans="1:8" s="67" customFormat="1" ht="15.75" thickBot="1" x14ac:dyDescent="0.3">
      <c r="A55" s="82">
        <v>47</v>
      </c>
      <c r="B55" s="75" t="s">
        <v>22</v>
      </c>
      <c r="C55" s="76">
        <v>40043</v>
      </c>
      <c r="D55" s="83" t="s">
        <v>211</v>
      </c>
      <c r="E55" s="77">
        <v>5</v>
      </c>
      <c r="F55" s="56"/>
      <c r="G55" s="56"/>
      <c r="H55" s="56"/>
    </row>
    <row r="56" spans="1:8" s="67" customFormat="1" ht="15.75" thickBot="1" x14ac:dyDescent="0.3">
      <c r="A56" s="82">
        <v>48</v>
      </c>
      <c r="B56" s="75" t="s">
        <v>203</v>
      </c>
      <c r="C56" s="76">
        <v>90702</v>
      </c>
      <c r="D56" s="83" t="s">
        <v>269</v>
      </c>
      <c r="E56" s="77">
        <v>5</v>
      </c>
      <c r="F56" s="56"/>
      <c r="G56" s="56"/>
      <c r="H56" s="56"/>
    </row>
    <row r="57" spans="1:8" s="67" customFormat="1" ht="15.75" thickBot="1" x14ac:dyDescent="0.3">
      <c r="A57" s="82">
        <v>49</v>
      </c>
      <c r="B57" s="75" t="s">
        <v>22</v>
      </c>
      <c r="C57" s="76">
        <v>40178</v>
      </c>
      <c r="D57" s="83" t="s">
        <v>240</v>
      </c>
      <c r="E57" s="77">
        <v>4</v>
      </c>
      <c r="F57" s="56"/>
      <c r="G57" s="56"/>
      <c r="H57" s="56"/>
    </row>
    <row r="58" spans="1:8" s="67" customFormat="1" ht="15.75" thickBot="1" x14ac:dyDescent="0.3">
      <c r="A58" s="82">
        <v>50</v>
      </c>
      <c r="B58" s="75" t="s">
        <v>22</v>
      </c>
      <c r="C58" s="76">
        <v>40180</v>
      </c>
      <c r="D58" s="83" t="s">
        <v>241</v>
      </c>
      <c r="E58" s="77">
        <v>1</v>
      </c>
      <c r="F58" s="56"/>
      <c r="G58" s="56"/>
      <c r="H58" s="56"/>
    </row>
    <row r="59" spans="1:8" s="67" customFormat="1" ht="15.75" thickBot="1" x14ac:dyDescent="0.3">
      <c r="A59" s="82">
        <v>51</v>
      </c>
      <c r="B59" s="75" t="s">
        <v>203</v>
      </c>
      <c r="C59" s="76">
        <v>91101</v>
      </c>
      <c r="D59" s="83" t="s">
        <v>212</v>
      </c>
      <c r="E59" s="77">
        <v>5</v>
      </c>
      <c r="F59" s="56"/>
      <c r="G59" s="56"/>
      <c r="H59" s="56"/>
    </row>
    <row r="60" spans="1:8" s="67" customFormat="1" ht="15.75" thickBot="1" x14ac:dyDescent="0.3">
      <c r="A60" s="82">
        <v>52</v>
      </c>
      <c r="B60" s="75" t="s">
        <v>83</v>
      </c>
      <c r="C60" s="76">
        <v>40035</v>
      </c>
      <c r="D60" s="83" t="s">
        <v>213</v>
      </c>
      <c r="E60" s="77">
        <v>5</v>
      </c>
      <c r="F60" s="56"/>
      <c r="G60" s="56"/>
      <c r="H60" s="56"/>
    </row>
    <row r="61" spans="1:8" s="67" customFormat="1" ht="15.75" thickBot="1" x14ac:dyDescent="0.3">
      <c r="A61" s="82">
        <v>53</v>
      </c>
      <c r="B61" s="75" t="s">
        <v>22</v>
      </c>
      <c r="C61" s="76">
        <v>40031</v>
      </c>
      <c r="D61" s="83" t="s">
        <v>242</v>
      </c>
      <c r="E61" s="77">
        <v>5</v>
      </c>
      <c r="F61" s="56"/>
      <c r="G61" s="56"/>
      <c r="H61" s="56"/>
    </row>
    <row r="62" spans="1:8" s="67" customFormat="1" ht="15.75" thickBot="1" x14ac:dyDescent="0.3">
      <c r="A62" s="82">
        <v>54</v>
      </c>
      <c r="B62" s="75" t="s">
        <v>22</v>
      </c>
      <c r="C62" s="76">
        <v>40032</v>
      </c>
      <c r="D62" s="83" t="s">
        <v>243</v>
      </c>
      <c r="E62" s="77">
        <v>4</v>
      </c>
      <c r="F62" s="56"/>
      <c r="G62" s="56"/>
      <c r="H62" s="56"/>
    </row>
    <row r="63" spans="1:8" s="67" customFormat="1" ht="15.75" thickBot="1" x14ac:dyDescent="0.3">
      <c r="A63" s="82">
        <v>55</v>
      </c>
      <c r="B63" s="75" t="s">
        <v>80</v>
      </c>
      <c r="C63" s="76">
        <v>10037</v>
      </c>
      <c r="D63" s="83" t="s">
        <v>244</v>
      </c>
      <c r="E63" s="77">
        <v>1</v>
      </c>
      <c r="F63" s="56"/>
      <c r="G63" s="56"/>
      <c r="H63" s="56"/>
    </row>
    <row r="64" spans="1:8" s="67" customFormat="1" ht="15.75" thickBot="1" x14ac:dyDescent="0.3">
      <c r="A64" s="82">
        <v>56</v>
      </c>
      <c r="B64" s="75" t="s">
        <v>22</v>
      </c>
      <c r="C64" s="76">
        <v>40181</v>
      </c>
      <c r="D64" s="83" t="s">
        <v>105</v>
      </c>
      <c r="E64" s="77">
        <v>5</v>
      </c>
      <c r="F64" s="56"/>
      <c r="G64" s="56"/>
      <c r="H64" s="56"/>
    </row>
    <row r="65" spans="1:8" s="67" customFormat="1" ht="15.75" thickBot="1" x14ac:dyDescent="0.3">
      <c r="A65" s="82">
        <v>57</v>
      </c>
      <c r="B65" s="75" t="s">
        <v>81</v>
      </c>
      <c r="C65" s="76">
        <v>40001</v>
      </c>
      <c r="D65" s="83" t="s">
        <v>135</v>
      </c>
      <c r="E65" s="77">
        <v>8</v>
      </c>
      <c r="F65" s="56"/>
      <c r="G65" s="56"/>
      <c r="H65" s="56"/>
    </row>
    <row r="66" spans="1:8" s="67" customFormat="1" ht="15.75" thickBot="1" x14ac:dyDescent="0.3">
      <c r="A66" s="82">
        <v>58</v>
      </c>
      <c r="B66" s="75" t="s">
        <v>81</v>
      </c>
      <c r="C66" s="76">
        <v>40002</v>
      </c>
      <c r="D66" s="83" t="s">
        <v>136</v>
      </c>
      <c r="E66" s="77">
        <v>7</v>
      </c>
      <c r="F66" s="56"/>
      <c r="G66" s="56"/>
      <c r="H66" s="56"/>
    </row>
    <row r="67" spans="1:8" s="67" customFormat="1" ht="15.75" thickBot="1" x14ac:dyDescent="0.3">
      <c r="A67" s="82">
        <v>59</v>
      </c>
      <c r="B67" s="75" t="s">
        <v>81</v>
      </c>
      <c r="C67" s="76">
        <v>40004</v>
      </c>
      <c r="D67" s="83" t="s">
        <v>106</v>
      </c>
      <c r="E67" s="77">
        <v>5</v>
      </c>
      <c r="F67" s="56"/>
      <c r="G67" s="56"/>
      <c r="H67" s="56"/>
    </row>
    <row r="68" spans="1:8" s="67" customFormat="1" ht="15.75" thickBot="1" x14ac:dyDescent="0.3">
      <c r="A68" s="82">
        <v>60</v>
      </c>
      <c r="B68" s="75" t="s">
        <v>22</v>
      </c>
      <c r="C68" s="76">
        <v>40147</v>
      </c>
      <c r="D68" s="83" t="s">
        <v>245</v>
      </c>
      <c r="E68" s="77">
        <v>5</v>
      </c>
      <c r="F68" s="56"/>
      <c r="G68" s="56"/>
      <c r="H68" s="56"/>
    </row>
    <row r="69" spans="1:8" s="67" customFormat="1" ht="15.75" thickBot="1" x14ac:dyDescent="0.3">
      <c r="A69" s="82">
        <v>61</v>
      </c>
      <c r="B69" s="75" t="s">
        <v>22</v>
      </c>
      <c r="C69" s="76">
        <v>42021</v>
      </c>
      <c r="D69" s="83" t="s">
        <v>214</v>
      </c>
      <c r="E69" s="77">
        <v>4</v>
      </c>
      <c r="F69" s="56"/>
      <c r="G69" s="56"/>
      <c r="H69" s="56"/>
    </row>
    <row r="70" spans="1:8" s="67" customFormat="1" ht="15.75" thickBot="1" x14ac:dyDescent="0.3">
      <c r="A70" s="82">
        <v>62</v>
      </c>
      <c r="B70" s="75" t="s">
        <v>22</v>
      </c>
      <c r="C70" s="76">
        <v>42059</v>
      </c>
      <c r="D70" s="83" t="s">
        <v>215</v>
      </c>
      <c r="E70" s="77">
        <v>1</v>
      </c>
      <c r="F70" s="56"/>
      <c r="G70" s="56"/>
      <c r="H70" s="56"/>
    </row>
    <row r="71" spans="1:8" s="67" customFormat="1" ht="15.75" thickBot="1" x14ac:dyDescent="0.3">
      <c r="A71" s="82">
        <v>63</v>
      </c>
      <c r="B71" s="75" t="s">
        <v>203</v>
      </c>
      <c r="C71" s="76">
        <v>91024</v>
      </c>
      <c r="D71" s="83" t="s">
        <v>267</v>
      </c>
      <c r="E71" s="77">
        <v>5</v>
      </c>
      <c r="F71" s="56"/>
      <c r="G71" s="56"/>
      <c r="H71" s="56"/>
    </row>
    <row r="72" spans="1:8" s="67" customFormat="1" ht="15.75" thickBot="1" x14ac:dyDescent="0.3">
      <c r="A72" s="82">
        <v>64</v>
      </c>
      <c r="B72" s="75" t="s">
        <v>22</v>
      </c>
      <c r="C72" s="76">
        <v>42015</v>
      </c>
      <c r="D72" s="83" t="s">
        <v>137</v>
      </c>
      <c r="E72" s="77">
        <v>5</v>
      </c>
      <c r="F72" s="56"/>
      <c r="G72" s="56"/>
      <c r="H72" s="56"/>
    </row>
    <row r="73" spans="1:8" s="67" customFormat="1" ht="15.75" thickBot="1" x14ac:dyDescent="0.3">
      <c r="A73" s="82">
        <v>65</v>
      </c>
      <c r="B73" s="75" t="s">
        <v>83</v>
      </c>
      <c r="C73" s="76">
        <v>96138</v>
      </c>
      <c r="D73" s="83" t="s">
        <v>216</v>
      </c>
      <c r="E73" s="77">
        <v>5</v>
      </c>
      <c r="F73" s="56"/>
      <c r="G73" s="56"/>
      <c r="H73" s="56"/>
    </row>
    <row r="74" spans="1:8" s="67" customFormat="1" ht="15.75" thickBot="1" x14ac:dyDescent="0.3">
      <c r="A74" s="82">
        <v>66</v>
      </c>
      <c r="B74" s="75" t="s">
        <v>22</v>
      </c>
      <c r="C74" s="76">
        <v>40169</v>
      </c>
      <c r="D74" s="83" t="s">
        <v>138</v>
      </c>
      <c r="E74" s="77">
        <v>5</v>
      </c>
      <c r="F74" s="56"/>
      <c r="G74" s="56"/>
      <c r="H74" s="56"/>
    </row>
    <row r="75" spans="1:8" s="67" customFormat="1" ht="15.75" thickBot="1" x14ac:dyDescent="0.3">
      <c r="A75" s="82">
        <v>67</v>
      </c>
      <c r="B75" s="75" t="s">
        <v>22</v>
      </c>
      <c r="C75" s="76">
        <v>40170</v>
      </c>
      <c r="D75" s="83" t="s">
        <v>139</v>
      </c>
      <c r="E75" s="77">
        <v>4</v>
      </c>
      <c r="F75" s="56"/>
      <c r="G75" s="56"/>
      <c r="H75" s="56"/>
    </row>
    <row r="76" spans="1:8" s="67" customFormat="1" ht="15.75" thickBot="1" x14ac:dyDescent="0.3">
      <c r="A76" s="82">
        <v>68</v>
      </c>
      <c r="B76" s="75" t="s">
        <v>22</v>
      </c>
      <c r="C76" s="76">
        <v>40171</v>
      </c>
      <c r="D76" s="83" t="s">
        <v>140</v>
      </c>
      <c r="E76" s="77">
        <v>1</v>
      </c>
      <c r="F76" s="56"/>
      <c r="G76" s="56"/>
      <c r="H76" s="56"/>
    </row>
    <row r="77" spans="1:8" s="67" customFormat="1" ht="15.75" thickBot="1" x14ac:dyDescent="0.3">
      <c r="A77" s="82">
        <v>69</v>
      </c>
      <c r="B77" s="75" t="s">
        <v>22</v>
      </c>
      <c r="C77" s="76">
        <v>40117</v>
      </c>
      <c r="D77" s="83" t="s">
        <v>141</v>
      </c>
      <c r="E77" s="77">
        <v>5</v>
      </c>
      <c r="F77" s="56"/>
      <c r="G77" s="56"/>
      <c r="H77" s="56"/>
    </row>
    <row r="78" spans="1:8" s="67" customFormat="1" ht="15.75" thickBot="1" x14ac:dyDescent="0.3">
      <c r="A78" s="82">
        <v>70</v>
      </c>
      <c r="B78" s="75" t="s">
        <v>83</v>
      </c>
      <c r="C78" s="76">
        <v>91603</v>
      </c>
      <c r="D78" s="83" t="s">
        <v>217</v>
      </c>
      <c r="E78" s="77">
        <v>5</v>
      </c>
      <c r="F78" s="56"/>
      <c r="G78" s="56"/>
      <c r="H78" s="56"/>
    </row>
    <row r="79" spans="1:8" s="67" customFormat="1" ht="15.75" thickBot="1" x14ac:dyDescent="0.3">
      <c r="A79" s="82">
        <v>71</v>
      </c>
      <c r="B79" s="75" t="s">
        <v>203</v>
      </c>
      <c r="C79" s="76">
        <v>90903</v>
      </c>
      <c r="D79" s="83" t="s">
        <v>218</v>
      </c>
      <c r="E79" s="77">
        <v>5</v>
      </c>
      <c r="F79" s="56"/>
      <c r="G79" s="56"/>
      <c r="H79" s="56"/>
    </row>
    <row r="80" spans="1:8" s="67" customFormat="1" ht="15.75" thickBot="1" x14ac:dyDescent="0.3">
      <c r="A80" s="82">
        <v>72</v>
      </c>
      <c r="B80" s="75" t="s">
        <v>25</v>
      </c>
      <c r="C80" s="76">
        <v>40153</v>
      </c>
      <c r="D80" s="83" t="s">
        <v>219</v>
      </c>
      <c r="E80" s="77">
        <v>5</v>
      </c>
      <c r="F80" s="56"/>
      <c r="G80" s="56"/>
      <c r="H80" s="56"/>
    </row>
    <row r="81" spans="1:8" s="67" customFormat="1" ht="15.75" thickBot="1" x14ac:dyDescent="0.3">
      <c r="A81" s="82">
        <v>73</v>
      </c>
      <c r="B81" s="75" t="s">
        <v>83</v>
      </c>
      <c r="C81" s="76">
        <v>40007</v>
      </c>
      <c r="D81" s="83" t="s">
        <v>220</v>
      </c>
      <c r="E81" s="77">
        <v>5</v>
      </c>
      <c r="F81" s="56"/>
      <c r="G81" s="56"/>
      <c r="H81" s="56"/>
    </row>
    <row r="82" spans="1:8" s="67" customFormat="1" ht="15.75" thickBot="1" x14ac:dyDescent="0.3">
      <c r="A82" s="82">
        <v>74</v>
      </c>
      <c r="B82" s="75" t="s">
        <v>22</v>
      </c>
      <c r="C82" s="76">
        <v>40058</v>
      </c>
      <c r="D82" s="83" t="s">
        <v>84</v>
      </c>
      <c r="E82" s="77">
        <v>5</v>
      </c>
      <c r="F82" s="56"/>
      <c r="G82" s="56"/>
      <c r="H82" s="56"/>
    </row>
    <row r="83" spans="1:8" s="67" customFormat="1" ht="15.75" thickBot="1" x14ac:dyDescent="0.3">
      <c r="A83" s="82">
        <v>75</v>
      </c>
      <c r="B83" s="75" t="s">
        <v>22</v>
      </c>
      <c r="C83" s="76">
        <v>40057</v>
      </c>
      <c r="D83" s="83" t="s">
        <v>85</v>
      </c>
      <c r="E83" s="77">
        <v>5</v>
      </c>
      <c r="F83" s="56"/>
      <c r="G83" s="56"/>
      <c r="H83" s="56"/>
    </row>
    <row r="84" spans="1:8" s="67" customFormat="1" ht="15.75" thickBot="1" x14ac:dyDescent="0.3">
      <c r="A84" s="82">
        <v>76</v>
      </c>
      <c r="B84" s="75" t="s">
        <v>22</v>
      </c>
      <c r="C84" s="76">
        <v>40041</v>
      </c>
      <c r="D84" s="83" t="s">
        <v>221</v>
      </c>
      <c r="E84" s="77">
        <v>5</v>
      </c>
      <c r="F84" s="56"/>
      <c r="G84" s="56"/>
      <c r="H84" s="56"/>
    </row>
    <row r="85" spans="1:8" s="67" customFormat="1" ht="15.75" thickBot="1" x14ac:dyDescent="0.3">
      <c r="A85" s="82">
        <v>77</v>
      </c>
      <c r="B85" s="75" t="s">
        <v>83</v>
      </c>
      <c r="C85" s="76">
        <v>40041</v>
      </c>
      <c r="D85" s="83" t="s">
        <v>222</v>
      </c>
      <c r="E85" s="77">
        <v>1</v>
      </c>
      <c r="F85" s="56"/>
      <c r="G85" s="56"/>
      <c r="H85" s="56"/>
    </row>
    <row r="86" spans="1:8" s="67" customFormat="1" ht="15.75" thickBot="1" x14ac:dyDescent="0.3">
      <c r="A86" s="82">
        <v>78</v>
      </c>
      <c r="B86" s="75" t="s">
        <v>23</v>
      </c>
      <c r="C86" s="76">
        <v>19021</v>
      </c>
      <c r="D86" s="83" t="s">
        <v>246</v>
      </c>
      <c r="E86" s="77">
        <v>2</v>
      </c>
      <c r="F86" s="56"/>
      <c r="G86" s="56"/>
      <c r="H86" s="56"/>
    </row>
    <row r="87" spans="1:8" s="67" customFormat="1" ht="15.75" thickBot="1" x14ac:dyDescent="0.3">
      <c r="A87" s="82">
        <v>79</v>
      </c>
      <c r="B87" s="75" t="s">
        <v>203</v>
      </c>
      <c r="C87" s="76">
        <v>90214</v>
      </c>
      <c r="D87" s="83" t="s">
        <v>268</v>
      </c>
      <c r="E87" s="77">
        <v>5</v>
      </c>
      <c r="F87" s="56"/>
      <c r="G87" s="56"/>
      <c r="H87" s="56"/>
    </row>
    <row r="88" spans="1:8" s="67" customFormat="1" ht="15.75" thickBot="1" x14ac:dyDescent="0.3">
      <c r="A88" s="82">
        <v>80</v>
      </c>
      <c r="B88" s="75" t="s">
        <v>22</v>
      </c>
      <c r="C88" s="76">
        <v>40025</v>
      </c>
      <c r="D88" s="83" t="s">
        <v>223</v>
      </c>
      <c r="E88" s="77">
        <v>5</v>
      </c>
      <c r="F88" s="56"/>
      <c r="G88" s="56"/>
      <c r="H88" s="56"/>
    </row>
    <row r="89" spans="1:8" s="67" customFormat="1" ht="15.75" thickBot="1" x14ac:dyDescent="0.3">
      <c r="A89" s="82">
        <v>81</v>
      </c>
      <c r="B89" s="75" t="s">
        <v>83</v>
      </c>
      <c r="C89" s="76">
        <v>96130</v>
      </c>
      <c r="D89" s="83" t="s">
        <v>224</v>
      </c>
      <c r="E89" s="77">
        <v>5</v>
      </c>
      <c r="F89" s="56"/>
      <c r="G89" s="56"/>
      <c r="H89" s="56"/>
    </row>
    <row r="90" spans="1:8" s="67" customFormat="1" ht="15.75" thickBot="1" x14ac:dyDescent="0.3">
      <c r="A90" s="82">
        <v>82</v>
      </c>
      <c r="B90" s="75" t="s">
        <v>203</v>
      </c>
      <c r="C90" s="76">
        <v>91103</v>
      </c>
      <c r="D90" s="83" t="s">
        <v>257</v>
      </c>
      <c r="E90" s="77">
        <v>5</v>
      </c>
      <c r="F90" s="56"/>
      <c r="G90" s="56"/>
      <c r="H90" s="56"/>
    </row>
    <row r="91" spans="1:8" s="67" customFormat="1" ht="15.75" thickBot="1" x14ac:dyDescent="0.3">
      <c r="A91" s="82">
        <v>83</v>
      </c>
      <c r="B91" s="75" t="s">
        <v>22</v>
      </c>
      <c r="C91" s="76">
        <v>41992</v>
      </c>
      <c r="D91" s="83" t="s">
        <v>142</v>
      </c>
      <c r="E91" s="77">
        <v>4</v>
      </c>
      <c r="F91" s="56"/>
      <c r="G91" s="56"/>
      <c r="H91" s="56"/>
    </row>
    <row r="92" spans="1:8" s="67" customFormat="1" ht="15.75" thickBot="1" x14ac:dyDescent="0.3">
      <c r="A92" s="82">
        <v>84</v>
      </c>
      <c r="B92" s="75" t="s">
        <v>22</v>
      </c>
      <c r="C92" s="76">
        <v>42053</v>
      </c>
      <c r="D92" s="83" t="s">
        <v>143</v>
      </c>
      <c r="E92" s="77">
        <v>1</v>
      </c>
      <c r="F92" s="56"/>
      <c r="G92" s="56"/>
      <c r="H92" s="56"/>
    </row>
    <row r="93" spans="1:8" s="67" customFormat="1" ht="15.75" thickBot="1" x14ac:dyDescent="0.3">
      <c r="A93" s="82">
        <v>85</v>
      </c>
      <c r="B93" s="75" t="s">
        <v>22</v>
      </c>
      <c r="C93" s="76">
        <v>42011</v>
      </c>
      <c r="D93" s="83" t="s">
        <v>86</v>
      </c>
      <c r="E93" s="77">
        <v>5</v>
      </c>
      <c r="F93" s="56"/>
      <c r="G93" s="56"/>
      <c r="H93" s="56"/>
    </row>
    <row r="94" spans="1:8" s="67" customFormat="1" ht="15.75" thickBot="1" x14ac:dyDescent="0.3">
      <c r="A94" s="82">
        <v>86</v>
      </c>
      <c r="B94" s="75" t="s">
        <v>22</v>
      </c>
      <c r="C94" s="76">
        <v>40165</v>
      </c>
      <c r="D94" s="83" t="s">
        <v>144</v>
      </c>
      <c r="E94" s="77">
        <v>5</v>
      </c>
      <c r="F94" s="56"/>
      <c r="G94" s="56"/>
      <c r="H94" s="56"/>
    </row>
    <row r="95" spans="1:8" s="67" customFormat="1" ht="15.75" thickBot="1" x14ac:dyDescent="0.3">
      <c r="A95" s="82">
        <v>87</v>
      </c>
      <c r="B95" s="75" t="s">
        <v>22</v>
      </c>
      <c r="C95" s="76">
        <v>42024</v>
      </c>
      <c r="D95" s="83" t="s">
        <v>145</v>
      </c>
      <c r="E95" s="77">
        <v>5</v>
      </c>
      <c r="F95" s="56"/>
      <c r="G95" s="56"/>
      <c r="H95" s="56"/>
    </row>
    <row r="96" spans="1:8" s="67" customFormat="1" ht="15.75" thickBot="1" x14ac:dyDescent="0.3">
      <c r="A96" s="82">
        <v>88</v>
      </c>
      <c r="B96" s="75" t="s">
        <v>22</v>
      </c>
      <c r="C96" s="76">
        <v>40108</v>
      </c>
      <c r="D96" s="83" t="s">
        <v>248</v>
      </c>
      <c r="E96" s="77">
        <v>5</v>
      </c>
      <c r="F96" s="56"/>
      <c r="G96" s="56"/>
      <c r="H96" s="56"/>
    </row>
    <row r="97" spans="1:8" s="67" customFormat="1" ht="15.75" thickBot="1" x14ac:dyDescent="0.3">
      <c r="A97" s="82">
        <v>89</v>
      </c>
      <c r="B97" s="75" t="s">
        <v>22</v>
      </c>
      <c r="C97" s="76">
        <v>40109</v>
      </c>
      <c r="D97" s="83" t="s">
        <v>247</v>
      </c>
      <c r="E97" s="77">
        <v>5</v>
      </c>
      <c r="F97" s="56"/>
      <c r="G97" s="56"/>
      <c r="H97" s="56"/>
    </row>
    <row r="98" spans="1:8" s="67" customFormat="1" ht="15.75" thickBot="1" x14ac:dyDescent="0.3">
      <c r="A98" s="82">
        <v>90</v>
      </c>
      <c r="B98" s="75" t="s">
        <v>22</v>
      </c>
      <c r="C98" s="76">
        <v>40457</v>
      </c>
      <c r="D98" s="83" t="s">
        <v>107</v>
      </c>
      <c r="E98" s="77">
        <v>5</v>
      </c>
      <c r="F98" s="56"/>
      <c r="G98" s="56"/>
      <c r="H98" s="56"/>
    </row>
    <row r="99" spans="1:8" s="67" customFormat="1" ht="15.75" thickBot="1" x14ac:dyDescent="0.3">
      <c r="A99" s="82">
        <v>91</v>
      </c>
      <c r="B99" s="75" t="s">
        <v>22</v>
      </c>
      <c r="C99" s="76">
        <v>40167</v>
      </c>
      <c r="D99" s="83" t="s">
        <v>146</v>
      </c>
      <c r="E99" s="77">
        <v>5</v>
      </c>
      <c r="F99" s="56"/>
      <c r="G99" s="56"/>
      <c r="H99" s="56"/>
    </row>
    <row r="100" spans="1:8" s="67" customFormat="1" ht="15.75" thickBot="1" x14ac:dyDescent="0.3">
      <c r="A100" s="82">
        <v>92</v>
      </c>
      <c r="B100" s="75" t="s">
        <v>22</v>
      </c>
      <c r="C100" s="76">
        <v>40275</v>
      </c>
      <c r="D100" s="83" t="s">
        <v>147</v>
      </c>
      <c r="E100" s="77">
        <v>5</v>
      </c>
      <c r="F100" s="56"/>
      <c r="G100" s="56"/>
      <c r="H100" s="56"/>
    </row>
    <row r="101" spans="1:8" s="67" customFormat="1" ht="15.75" thickBot="1" x14ac:dyDescent="0.3">
      <c r="A101" s="82">
        <v>93</v>
      </c>
      <c r="B101" s="75" t="s">
        <v>22</v>
      </c>
      <c r="C101" s="76">
        <v>40276</v>
      </c>
      <c r="D101" s="83" t="s">
        <v>148</v>
      </c>
      <c r="E101" s="77">
        <v>1</v>
      </c>
      <c r="F101" s="56"/>
      <c r="G101" s="56"/>
      <c r="H101" s="56"/>
    </row>
    <row r="102" spans="1:8" s="67" customFormat="1" ht="15.75" thickBot="1" x14ac:dyDescent="0.3">
      <c r="A102" s="82">
        <v>94</v>
      </c>
      <c r="B102" s="79" t="s">
        <v>22</v>
      </c>
      <c r="C102" s="80">
        <v>40034</v>
      </c>
      <c r="D102" s="84" t="s">
        <v>149</v>
      </c>
      <c r="E102" s="81">
        <v>7</v>
      </c>
      <c r="F102" s="56"/>
      <c r="G102" s="56"/>
      <c r="H102" s="56"/>
    </row>
    <row r="103" spans="1:8" s="67" customFormat="1" ht="15.75" thickBot="1" x14ac:dyDescent="0.3">
      <c r="A103" s="82">
        <v>95</v>
      </c>
      <c r="B103" s="75" t="s">
        <v>22</v>
      </c>
      <c r="C103" s="76">
        <v>40035</v>
      </c>
      <c r="D103" s="83" t="s">
        <v>150</v>
      </c>
      <c r="E103" s="77">
        <v>7</v>
      </c>
      <c r="F103" s="56"/>
      <c r="G103" s="56"/>
      <c r="H103" s="56"/>
    </row>
    <row r="104" spans="1:8" s="67" customFormat="1" ht="15.75" thickBot="1" x14ac:dyDescent="0.3">
      <c r="A104" s="82">
        <v>96</v>
      </c>
      <c r="B104" s="75" t="s">
        <v>22</v>
      </c>
      <c r="C104" s="76">
        <v>40080</v>
      </c>
      <c r="D104" s="83" t="s">
        <v>151</v>
      </c>
      <c r="E104" s="77">
        <v>5</v>
      </c>
      <c r="F104" s="56"/>
      <c r="G104" s="56"/>
      <c r="H104" s="56"/>
    </row>
    <row r="105" spans="1:8" s="67" customFormat="1" ht="15.75" thickBot="1" x14ac:dyDescent="0.3">
      <c r="A105" s="82">
        <v>97</v>
      </c>
      <c r="B105" s="75" t="s">
        <v>22</v>
      </c>
      <c r="C105" s="76">
        <v>40048</v>
      </c>
      <c r="D105" s="83" t="s">
        <v>152</v>
      </c>
      <c r="E105" s="77">
        <v>5</v>
      </c>
      <c r="F105" s="56"/>
      <c r="G105" s="56"/>
      <c r="H105" s="56"/>
    </row>
    <row r="106" spans="1:8" s="67" customFormat="1" ht="15.75" thickBot="1" x14ac:dyDescent="0.3">
      <c r="A106" s="82">
        <v>98</v>
      </c>
      <c r="B106" s="75" t="s">
        <v>83</v>
      </c>
      <c r="C106" s="76">
        <v>40028</v>
      </c>
      <c r="D106" s="83" t="s">
        <v>225</v>
      </c>
      <c r="E106" s="77">
        <v>5</v>
      </c>
      <c r="F106" s="56"/>
      <c r="G106" s="56"/>
      <c r="H106" s="56"/>
    </row>
    <row r="107" spans="1:8" s="67" customFormat="1" ht="15.75" thickBot="1" x14ac:dyDescent="0.3">
      <c r="A107" s="82">
        <v>99</v>
      </c>
      <c r="B107" s="75" t="s">
        <v>22</v>
      </c>
      <c r="C107" s="76">
        <v>40103</v>
      </c>
      <c r="D107" s="83" t="s">
        <v>87</v>
      </c>
      <c r="E107" s="77">
        <v>5</v>
      </c>
      <c r="F107" s="56"/>
      <c r="G107" s="56"/>
      <c r="H107" s="56"/>
    </row>
    <row r="108" spans="1:8" s="67" customFormat="1" ht="15.75" thickBot="1" x14ac:dyDescent="0.3">
      <c r="A108" s="82">
        <v>100</v>
      </c>
      <c r="B108" s="75" t="s">
        <v>22</v>
      </c>
      <c r="C108" s="76">
        <v>42023</v>
      </c>
      <c r="D108" s="83" t="s">
        <v>249</v>
      </c>
      <c r="E108" s="77">
        <v>5</v>
      </c>
      <c r="F108" s="56"/>
      <c r="G108" s="56"/>
      <c r="H108" s="56"/>
    </row>
    <row r="109" spans="1:8" s="67" customFormat="1" ht="15.75" thickBot="1" x14ac:dyDescent="0.3">
      <c r="A109" s="82">
        <v>101</v>
      </c>
      <c r="B109" s="75" t="s">
        <v>22</v>
      </c>
      <c r="C109" s="76">
        <v>40039</v>
      </c>
      <c r="D109" s="83" t="s">
        <v>153</v>
      </c>
      <c r="E109" s="77">
        <v>4</v>
      </c>
      <c r="F109" s="56"/>
      <c r="G109" s="56"/>
      <c r="H109" s="56"/>
    </row>
    <row r="110" spans="1:8" s="67" customFormat="1" x14ac:dyDescent="0.25">
      <c r="A110" s="82">
        <v>102</v>
      </c>
      <c r="B110" s="68" t="s">
        <v>22</v>
      </c>
      <c r="C110" s="69" t="s">
        <v>228</v>
      </c>
      <c r="D110" s="85" t="s">
        <v>154</v>
      </c>
      <c r="E110" s="53">
        <v>1</v>
      </c>
      <c r="F110" s="56"/>
      <c r="G110" s="56"/>
      <c r="H110" s="56"/>
    </row>
    <row r="111" spans="1:8" s="67" customFormat="1" x14ac:dyDescent="0.25">
      <c r="A111" s="82">
        <v>103</v>
      </c>
      <c r="B111" s="54" t="s">
        <v>22</v>
      </c>
      <c r="C111" s="55" t="s">
        <v>229</v>
      </c>
      <c r="D111" s="85" t="s">
        <v>155</v>
      </c>
      <c r="E111" s="53">
        <v>4</v>
      </c>
      <c r="F111" s="56"/>
      <c r="G111" s="56"/>
      <c r="H111" s="56"/>
    </row>
    <row r="112" spans="1:8" s="67" customFormat="1" x14ac:dyDescent="0.25">
      <c r="A112" s="82">
        <v>104</v>
      </c>
      <c r="B112" s="54" t="s">
        <v>22</v>
      </c>
      <c r="C112" s="55" t="s">
        <v>230</v>
      </c>
      <c r="D112" s="85" t="s">
        <v>156</v>
      </c>
      <c r="E112" s="53">
        <v>1</v>
      </c>
      <c r="F112" s="56"/>
      <c r="G112" s="56"/>
      <c r="H112" s="56"/>
    </row>
    <row r="113" spans="1:8" s="67" customFormat="1" x14ac:dyDescent="0.25">
      <c r="A113" s="82">
        <v>105</v>
      </c>
      <c r="B113" s="54" t="s">
        <v>22</v>
      </c>
      <c r="C113" s="55" t="s">
        <v>231</v>
      </c>
      <c r="D113" s="85" t="s">
        <v>157</v>
      </c>
      <c r="E113" s="53">
        <v>4</v>
      </c>
      <c r="F113" s="56"/>
      <c r="G113" s="56"/>
      <c r="H113" s="56"/>
    </row>
    <row r="114" spans="1:8" s="67" customFormat="1" x14ac:dyDescent="0.25">
      <c r="A114" s="82">
        <v>106</v>
      </c>
      <c r="B114" s="54" t="s">
        <v>22</v>
      </c>
      <c r="C114" s="55" t="s">
        <v>232</v>
      </c>
      <c r="D114" s="85" t="s">
        <v>158</v>
      </c>
      <c r="E114" s="53">
        <v>1</v>
      </c>
      <c r="F114" s="56"/>
      <c r="G114" s="56"/>
      <c r="H114" s="56"/>
    </row>
    <row r="115" spans="1:8" s="67" customFormat="1" x14ac:dyDescent="0.25">
      <c r="A115" s="82">
        <v>107</v>
      </c>
      <c r="B115" s="54" t="s">
        <v>22</v>
      </c>
      <c r="C115" s="57">
        <v>40195</v>
      </c>
      <c r="D115" s="68" t="s">
        <v>159</v>
      </c>
      <c r="E115" s="53">
        <v>5</v>
      </c>
    </row>
    <row r="116" spans="1:8" s="67" customFormat="1" x14ac:dyDescent="0.25">
      <c r="A116" s="82">
        <v>108</v>
      </c>
      <c r="B116" s="54" t="s">
        <v>22</v>
      </c>
      <c r="C116" s="57">
        <v>42087</v>
      </c>
      <c r="D116" s="68" t="s">
        <v>160</v>
      </c>
      <c r="E116" s="53">
        <v>4</v>
      </c>
    </row>
    <row r="117" spans="1:8" s="67" customFormat="1" x14ac:dyDescent="0.25">
      <c r="A117" s="82">
        <v>109</v>
      </c>
      <c r="B117" s="54" t="s">
        <v>22</v>
      </c>
      <c r="C117" s="57">
        <v>42088</v>
      </c>
      <c r="D117" s="68" t="s">
        <v>161</v>
      </c>
      <c r="E117" s="53">
        <v>1</v>
      </c>
    </row>
    <row r="118" spans="1:8" s="67" customFormat="1" x14ac:dyDescent="0.25">
      <c r="A118" s="82">
        <v>110</v>
      </c>
      <c r="B118" s="54" t="s">
        <v>22</v>
      </c>
      <c r="C118" s="57">
        <v>40441</v>
      </c>
      <c r="D118" s="68" t="s">
        <v>162</v>
      </c>
      <c r="E118" s="53">
        <v>4</v>
      </c>
    </row>
    <row r="119" spans="1:8" s="67" customFormat="1" x14ac:dyDescent="0.25">
      <c r="A119" s="82">
        <v>111</v>
      </c>
      <c r="B119" s="54" t="s">
        <v>22</v>
      </c>
      <c r="C119" s="57">
        <v>40444</v>
      </c>
      <c r="D119" s="68" t="s">
        <v>163</v>
      </c>
      <c r="E119" s="53">
        <v>1</v>
      </c>
    </row>
    <row r="120" spans="1:8" s="67" customFormat="1" x14ac:dyDescent="0.25">
      <c r="A120" s="82">
        <v>112</v>
      </c>
      <c r="B120" s="54" t="s">
        <v>22</v>
      </c>
      <c r="C120" s="57">
        <v>42098</v>
      </c>
      <c r="D120" s="54" t="s">
        <v>164</v>
      </c>
      <c r="E120" s="53">
        <v>4</v>
      </c>
    </row>
    <row r="121" spans="1:8" s="67" customFormat="1" x14ac:dyDescent="0.25">
      <c r="A121" s="82">
        <v>113</v>
      </c>
      <c r="B121" s="54" t="s">
        <v>80</v>
      </c>
      <c r="C121" s="57">
        <v>10034</v>
      </c>
      <c r="D121" s="54" t="s">
        <v>88</v>
      </c>
      <c r="E121" s="53">
        <v>1</v>
      </c>
    </row>
    <row r="122" spans="1:8" s="67" customFormat="1" x14ac:dyDescent="0.25">
      <c r="A122" s="58"/>
      <c r="B122" s="59"/>
      <c r="C122" s="60"/>
      <c r="D122" s="61"/>
      <c r="E122" s="62"/>
    </row>
    <row r="123" spans="1:8" s="67" customFormat="1" x14ac:dyDescent="0.25">
      <c r="A123" s="58"/>
      <c r="B123" s="59"/>
      <c r="C123" s="60"/>
      <c r="D123" s="61"/>
      <c r="E123" s="62"/>
    </row>
    <row r="124" spans="1:8" s="67" customFormat="1" x14ac:dyDescent="0.25">
      <c r="A124" s="58"/>
      <c r="B124" s="59"/>
      <c r="C124" s="60"/>
      <c r="D124" s="61"/>
      <c r="E124" s="62"/>
    </row>
    <row r="125" spans="1:8" s="67" customFormat="1" x14ac:dyDescent="0.25">
      <c r="A125" s="58"/>
      <c r="B125" s="59"/>
      <c r="C125" s="60"/>
      <c r="D125" s="61"/>
      <c r="E125" s="62"/>
    </row>
    <row r="126" spans="1:8" s="67" customFormat="1" x14ac:dyDescent="0.25">
      <c r="A126" s="58"/>
      <c r="B126" s="59"/>
      <c r="C126" s="60"/>
      <c r="D126" s="61"/>
      <c r="E126" s="62"/>
    </row>
    <row r="127" spans="1:8" s="67" customFormat="1" x14ac:dyDescent="0.25">
      <c r="A127" s="58"/>
      <c r="B127" s="59"/>
      <c r="C127" s="60"/>
      <c r="D127" s="61"/>
      <c r="E127" s="62"/>
    </row>
    <row r="128" spans="1:8" s="67" customFormat="1" x14ac:dyDescent="0.25">
      <c r="A128" s="58"/>
      <c r="B128" s="59"/>
      <c r="C128" s="60"/>
      <c r="D128" s="61"/>
      <c r="E128" s="62"/>
    </row>
    <row r="129" spans="1:5" s="67" customFormat="1" x14ac:dyDescent="0.25">
      <c r="A129" s="58"/>
      <c r="B129" s="59"/>
      <c r="C129" s="60"/>
      <c r="D129" s="61"/>
      <c r="E129" s="62"/>
    </row>
    <row r="130" spans="1:5" s="67" customFormat="1" x14ac:dyDescent="0.25">
      <c r="A130" s="58"/>
      <c r="B130" s="59"/>
      <c r="C130" s="60"/>
      <c r="D130" s="61"/>
      <c r="E130" s="62"/>
    </row>
    <row r="131" spans="1:5" s="67" customFormat="1" x14ac:dyDescent="0.25">
      <c r="A131" s="58"/>
      <c r="B131" s="59"/>
      <c r="C131" s="60"/>
      <c r="D131" s="61"/>
      <c r="E131" s="62"/>
    </row>
    <row r="132" spans="1:5" s="67" customFormat="1" x14ac:dyDescent="0.25">
      <c r="A132" s="58"/>
      <c r="B132" s="59"/>
      <c r="C132" s="60"/>
      <c r="D132" s="61"/>
      <c r="E132" s="62"/>
    </row>
    <row r="133" spans="1:5" s="67" customFormat="1" x14ac:dyDescent="0.25">
      <c r="A133" s="58"/>
      <c r="B133" s="59"/>
      <c r="C133" s="60"/>
      <c r="D133" s="61"/>
      <c r="E133" s="62"/>
    </row>
    <row r="134" spans="1:5" s="67" customFormat="1" x14ac:dyDescent="0.25">
      <c r="A134" s="58"/>
      <c r="B134" s="59"/>
      <c r="C134" s="60"/>
      <c r="D134" s="61"/>
      <c r="E134" s="62"/>
    </row>
    <row r="135" spans="1:5" s="67" customFormat="1" x14ac:dyDescent="0.25">
      <c r="A135" s="58"/>
      <c r="B135" s="59"/>
      <c r="C135" s="60"/>
      <c r="D135" s="61"/>
      <c r="E135" s="62"/>
    </row>
    <row r="136" spans="1:5" s="56" customFormat="1" ht="15" customHeight="1" x14ac:dyDescent="0.25">
      <c r="A136"/>
      <c r="B136"/>
      <c r="C136"/>
      <c r="D136"/>
      <c r="E136"/>
    </row>
    <row r="137" spans="1:5" s="56" customFormat="1" ht="15" customHeight="1" x14ac:dyDescent="0.25">
      <c r="A137"/>
      <c r="B137"/>
      <c r="C137"/>
      <c r="D137"/>
      <c r="E137"/>
    </row>
    <row r="138" spans="1:5" s="56" customFormat="1" ht="15" customHeight="1" x14ac:dyDescent="0.25">
      <c r="A138"/>
      <c r="B138"/>
      <c r="C138"/>
      <c r="D138"/>
      <c r="E138"/>
    </row>
    <row r="139" spans="1:5" s="56" customFormat="1" ht="15" customHeight="1" x14ac:dyDescent="0.25">
      <c r="A139"/>
      <c r="B139"/>
      <c r="C139"/>
      <c r="D139"/>
      <c r="E139"/>
    </row>
    <row r="140" spans="1:5" s="56" customFormat="1" ht="15" customHeight="1" x14ac:dyDescent="0.25">
      <c r="A140"/>
      <c r="B140"/>
      <c r="C140"/>
      <c r="D140"/>
      <c r="E140"/>
    </row>
    <row r="141" spans="1:5" s="56" customFormat="1" ht="15" customHeight="1" x14ac:dyDescent="0.25">
      <c r="A141"/>
      <c r="B141"/>
      <c r="C141"/>
      <c r="D141"/>
      <c r="E141"/>
    </row>
    <row r="142" spans="1:5" s="56" customFormat="1" ht="15" customHeight="1" x14ac:dyDescent="0.25">
      <c r="A142"/>
      <c r="B142"/>
      <c r="C142"/>
      <c r="D142"/>
      <c r="E142"/>
    </row>
    <row r="143" spans="1:5" s="56" customFormat="1" ht="15" customHeight="1" x14ac:dyDescent="0.25">
      <c r="A143"/>
      <c r="B143"/>
      <c r="C143"/>
      <c r="D143"/>
      <c r="E143"/>
    </row>
    <row r="144" spans="1:5" s="56" customFormat="1" ht="15" customHeight="1" x14ac:dyDescent="0.25">
      <c r="A144"/>
      <c r="B144"/>
      <c r="C144"/>
      <c r="D144"/>
      <c r="E144"/>
    </row>
    <row r="145" spans="1:5" s="56" customFormat="1" ht="15" customHeight="1" x14ac:dyDescent="0.25">
      <c r="A145"/>
      <c r="B145"/>
      <c r="C145"/>
      <c r="D145"/>
      <c r="E145"/>
    </row>
    <row r="146" spans="1:5" s="56" customFormat="1" ht="15" customHeight="1" x14ac:dyDescent="0.25">
      <c r="A146"/>
      <c r="B146"/>
      <c r="C146"/>
      <c r="D146"/>
      <c r="E146"/>
    </row>
    <row r="147" spans="1:5" s="56" customFormat="1" ht="15" customHeight="1" x14ac:dyDescent="0.25">
      <c r="A147"/>
      <c r="B147"/>
      <c r="C147"/>
      <c r="D147"/>
      <c r="E147"/>
    </row>
    <row r="148" spans="1:5" s="56" customFormat="1" ht="15" customHeight="1" x14ac:dyDescent="0.25">
      <c r="A148"/>
      <c r="B148"/>
      <c r="C148"/>
      <c r="D148"/>
      <c r="E148"/>
    </row>
    <row r="149" spans="1:5" s="56" customFormat="1" ht="15" customHeight="1" x14ac:dyDescent="0.25">
      <c r="A149"/>
      <c r="B149"/>
      <c r="C149"/>
      <c r="D149"/>
      <c r="E149"/>
    </row>
    <row r="150" spans="1:5" s="56" customFormat="1" ht="15" customHeight="1" x14ac:dyDescent="0.25">
      <c r="A150"/>
      <c r="B150"/>
      <c r="C150"/>
      <c r="D150"/>
      <c r="E150"/>
    </row>
    <row r="151" spans="1:5" s="56" customFormat="1" ht="15" customHeight="1" x14ac:dyDescent="0.25">
      <c r="A151"/>
      <c r="B151"/>
      <c r="C151"/>
      <c r="D151"/>
      <c r="E151"/>
    </row>
    <row r="152" spans="1:5" s="56" customFormat="1" ht="15" customHeight="1" x14ac:dyDescent="0.25">
      <c r="A152"/>
      <c r="B152"/>
      <c r="C152"/>
      <c r="D152"/>
      <c r="E152"/>
    </row>
    <row r="153" spans="1:5" s="56" customFormat="1" ht="15" customHeight="1" x14ac:dyDescent="0.25">
      <c r="A153"/>
      <c r="B153"/>
      <c r="C153"/>
      <c r="D153"/>
      <c r="E153"/>
    </row>
    <row r="154" spans="1:5" s="56" customFormat="1" ht="15" customHeight="1" x14ac:dyDescent="0.25">
      <c r="A154"/>
      <c r="B154"/>
      <c r="C154"/>
      <c r="D154"/>
      <c r="E154"/>
    </row>
    <row r="155" spans="1:5" s="56" customFormat="1" ht="15" customHeight="1" x14ac:dyDescent="0.25">
      <c r="A155"/>
      <c r="B155"/>
      <c r="C155"/>
      <c r="D155"/>
      <c r="E155"/>
    </row>
    <row r="156" spans="1:5" s="56" customFormat="1" ht="15" customHeight="1" x14ac:dyDescent="0.25">
      <c r="A156"/>
      <c r="B156"/>
      <c r="C156"/>
      <c r="D156"/>
      <c r="E156"/>
    </row>
    <row r="157" spans="1:5" s="56" customFormat="1" ht="15" customHeight="1" x14ac:dyDescent="0.25">
      <c r="A157"/>
      <c r="B157"/>
      <c r="C157"/>
      <c r="D157"/>
      <c r="E157"/>
    </row>
    <row r="158" spans="1:5" s="56" customFormat="1" ht="15" customHeight="1" x14ac:dyDescent="0.25">
      <c r="A158"/>
      <c r="B158"/>
      <c r="C158"/>
      <c r="D158"/>
      <c r="E158"/>
    </row>
    <row r="159" spans="1:5" s="56" customFormat="1" ht="15" customHeight="1" x14ac:dyDescent="0.25">
      <c r="A159"/>
      <c r="B159"/>
      <c r="C159"/>
      <c r="D159"/>
      <c r="E159"/>
    </row>
    <row r="160" spans="1:5" s="56" customFormat="1" ht="15" customHeight="1" x14ac:dyDescent="0.25">
      <c r="A160"/>
      <c r="B160"/>
      <c r="C160"/>
      <c r="D160"/>
      <c r="E160"/>
    </row>
    <row r="161" spans="1:5" s="56" customFormat="1" ht="15" customHeight="1" x14ac:dyDescent="0.25">
      <c r="A161"/>
      <c r="B161"/>
      <c r="C161"/>
      <c r="D161"/>
      <c r="E161"/>
    </row>
    <row r="162" spans="1:5" s="56" customFormat="1" ht="15" customHeight="1" x14ac:dyDescent="0.25">
      <c r="A162"/>
      <c r="B162"/>
      <c r="C162"/>
      <c r="D162"/>
      <c r="E162"/>
    </row>
    <row r="163" spans="1:5" s="56" customFormat="1" ht="15" customHeight="1" x14ac:dyDescent="0.25">
      <c r="A163"/>
      <c r="B163"/>
      <c r="C163"/>
      <c r="D163"/>
      <c r="E163"/>
    </row>
    <row r="164" spans="1:5" s="56" customFormat="1" ht="15" customHeight="1" x14ac:dyDescent="0.25">
      <c r="A164"/>
      <c r="B164"/>
      <c r="C164"/>
      <c r="D164"/>
      <c r="E164"/>
    </row>
    <row r="165" spans="1:5" s="56" customFormat="1" ht="15" customHeight="1" x14ac:dyDescent="0.25">
      <c r="A165"/>
      <c r="B165"/>
      <c r="C165"/>
      <c r="D165"/>
      <c r="E165"/>
    </row>
    <row r="166" spans="1:5" s="56" customFormat="1" ht="15" customHeight="1" x14ac:dyDescent="0.25">
      <c r="A166"/>
      <c r="B166"/>
      <c r="C166"/>
      <c r="D166"/>
      <c r="E166"/>
    </row>
    <row r="167" spans="1:5" s="56" customFormat="1" ht="15" customHeight="1" x14ac:dyDescent="0.25">
      <c r="A167"/>
      <c r="B167"/>
      <c r="C167"/>
      <c r="D167"/>
      <c r="E167"/>
    </row>
    <row r="168" spans="1:5" s="56" customFormat="1" ht="15" customHeight="1" x14ac:dyDescent="0.25">
      <c r="A168"/>
      <c r="B168"/>
      <c r="C168"/>
      <c r="D168"/>
      <c r="E168"/>
    </row>
    <row r="169" spans="1:5" s="56" customFormat="1" ht="15" customHeight="1" x14ac:dyDescent="0.25">
      <c r="A169"/>
      <c r="B169"/>
      <c r="C169"/>
      <c r="D169"/>
      <c r="E169"/>
    </row>
    <row r="170" spans="1:5" s="56" customFormat="1" ht="15" customHeight="1" x14ac:dyDescent="0.25">
      <c r="A170"/>
      <c r="B170"/>
      <c r="C170"/>
      <c r="D170"/>
      <c r="E170"/>
    </row>
    <row r="171" spans="1:5" s="56" customFormat="1" ht="15" customHeight="1" x14ac:dyDescent="0.25">
      <c r="A171"/>
      <c r="B171"/>
      <c r="C171"/>
      <c r="D171"/>
      <c r="E171"/>
    </row>
    <row r="172" spans="1:5" s="56" customFormat="1" ht="15" customHeight="1" x14ac:dyDescent="0.25">
      <c r="A172"/>
      <c r="B172"/>
      <c r="C172"/>
      <c r="D172"/>
      <c r="E172"/>
    </row>
    <row r="173" spans="1:5" s="56" customFormat="1" ht="15" customHeight="1" x14ac:dyDescent="0.25">
      <c r="A173"/>
      <c r="B173"/>
      <c r="C173"/>
      <c r="D173"/>
      <c r="E173"/>
    </row>
    <row r="174" spans="1:5" s="56" customFormat="1" ht="15" customHeight="1" x14ac:dyDescent="0.25">
      <c r="A174"/>
      <c r="B174"/>
      <c r="C174"/>
      <c r="D174"/>
      <c r="E174"/>
    </row>
    <row r="175" spans="1:5" s="56" customFormat="1" ht="15" customHeight="1" x14ac:dyDescent="0.25">
      <c r="A175"/>
      <c r="B175"/>
      <c r="C175"/>
      <c r="D175"/>
      <c r="E175"/>
    </row>
    <row r="176" spans="1:5" s="56" customFormat="1" ht="15" customHeight="1" x14ac:dyDescent="0.25">
      <c r="A176"/>
      <c r="B176"/>
      <c r="C176"/>
      <c r="D176"/>
      <c r="E176"/>
    </row>
    <row r="177" spans="1:5" s="56" customFormat="1" ht="15" customHeight="1" x14ac:dyDescent="0.25">
      <c r="A177"/>
      <c r="B177"/>
      <c r="C177"/>
      <c r="D177"/>
      <c r="E177"/>
    </row>
    <row r="178" spans="1:5" s="56" customFormat="1" ht="15" customHeight="1" x14ac:dyDescent="0.25">
      <c r="A178"/>
      <c r="B178"/>
      <c r="C178"/>
      <c r="D178"/>
      <c r="E178"/>
    </row>
    <row r="179" spans="1:5" s="56" customFormat="1" ht="15" customHeight="1" x14ac:dyDescent="0.25">
      <c r="A179"/>
      <c r="B179"/>
      <c r="C179"/>
      <c r="D179"/>
      <c r="E179"/>
    </row>
    <row r="180" spans="1:5" s="56" customFormat="1" ht="15" customHeight="1" x14ac:dyDescent="0.25">
      <c r="A180"/>
      <c r="B180"/>
      <c r="C180"/>
      <c r="D180"/>
      <c r="E180"/>
    </row>
    <row r="181" spans="1:5" s="56" customFormat="1" ht="15" customHeight="1" x14ac:dyDescent="0.25">
      <c r="A181"/>
      <c r="B181"/>
      <c r="C181"/>
      <c r="D181"/>
      <c r="E181"/>
    </row>
    <row r="182" spans="1:5" s="56" customFormat="1" ht="15" customHeight="1" x14ac:dyDescent="0.25">
      <c r="A182"/>
      <c r="B182"/>
      <c r="C182"/>
      <c r="D182"/>
      <c r="E182"/>
    </row>
    <row r="183" spans="1:5" s="56" customFormat="1" ht="15" customHeight="1" x14ac:dyDescent="0.25">
      <c r="A183"/>
      <c r="B183"/>
      <c r="C183"/>
      <c r="D183"/>
      <c r="E183"/>
    </row>
    <row r="184" spans="1:5" s="56" customFormat="1" ht="15" customHeight="1" x14ac:dyDescent="0.25">
      <c r="A184"/>
      <c r="B184"/>
      <c r="C184"/>
      <c r="D184"/>
      <c r="E184"/>
    </row>
    <row r="185" spans="1:5" s="56" customFormat="1" ht="15" customHeight="1" x14ac:dyDescent="0.25">
      <c r="A185"/>
      <c r="B185"/>
      <c r="C185"/>
      <c r="D185"/>
      <c r="E185"/>
    </row>
    <row r="186" spans="1:5" s="56" customFormat="1" ht="15" customHeight="1" x14ac:dyDescent="0.25">
      <c r="A186"/>
      <c r="B186"/>
      <c r="C186"/>
      <c r="D186"/>
      <c r="E186"/>
    </row>
    <row r="187" spans="1:5" s="56" customFormat="1" ht="15" customHeight="1" x14ac:dyDescent="0.25">
      <c r="A187"/>
      <c r="B187"/>
      <c r="C187"/>
      <c r="D187"/>
      <c r="E187"/>
    </row>
    <row r="188" spans="1:5" s="56" customFormat="1" ht="15" customHeight="1" x14ac:dyDescent="0.25">
      <c r="A188"/>
      <c r="B188"/>
      <c r="C188"/>
      <c r="D188"/>
      <c r="E188"/>
    </row>
    <row r="189" spans="1:5" s="56" customFormat="1" ht="15" customHeight="1" x14ac:dyDescent="0.25">
      <c r="A189"/>
      <c r="B189"/>
      <c r="C189"/>
      <c r="D189"/>
      <c r="E189"/>
    </row>
    <row r="190" spans="1:5" s="56" customFormat="1" ht="15" customHeight="1" x14ac:dyDescent="0.25">
      <c r="A190"/>
      <c r="B190"/>
      <c r="C190"/>
      <c r="D190"/>
      <c r="E190"/>
    </row>
    <row r="191" spans="1:5" s="56" customFormat="1" ht="15" customHeight="1" x14ac:dyDescent="0.25">
      <c r="A191"/>
      <c r="B191"/>
      <c r="C191"/>
      <c r="D191"/>
      <c r="E191"/>
    </row>
    <row r="192" spans="1:5" s="56" customFormat="1" ht="15" customHeight="1" x14ac:dyDescent="0.25">
      <c r="A192"/>
      <c r="B192"/>
      <c r="C192"/>
      <c r="D192"/>
      <c r="E192"/>
    </row>
    <row r="193" spans="1:5" s="56" customFormat="1" ht="15" customHeight="1" x14ac:dyDescent="0.25">
      <c r="A193"/>
      <c r="B193"/>
      <c r="C193"/>
      <c r="D193"/>
      <c r="E193"/>
    </row>
    <row r="194" spans="1:5" s="56" customFormat="1" ht="15" customHeight="1" x14ac:dyDescent="0.25">
      <c r="A194"/>
      <c r="B194"/>
      <c r="C194"/>
      <c r="D194"/>
      <c r="E194"/>
    </row>
    <row r="195" spans="1:5" s="56" customFormat="1" ht="15" customHeight="1" x14ac:dyDescent="0.25">
      <c r="A195"/>
      <c r="B195"/>
      <c r="C195"/>
      <c r="D195"/>
      <c r="E195"/>
    </row>
    <row r="196" spans="1:5" s="56" customFormat="1" ht="15" customHeight="1" x14ac:dyDescent="0.25">
      <c r="A196"/>
      <c r="B196"/>
      <c r="C196"/>
      <c r="D196"/>
      <c r="E196"/>
    </row>
    <row r="197" spans="1:5" s="56" customFormat="1" ht="15" customHeight="1" x14ac:dyDescent="0.25">
      <c r="A197"/>
      <c r="B197"/>
      <c r="C197"/>
      <c r="D197"/>
      <c r="E197"/>
    </row>
    <row r="198" spans="1:5" s="56" customFormat="1" ht="15" customHeight="1" x14ac:dyDescent="0.25">
      <c r="A198"/>
      <c r="B198"/>
      <c r="C198"/>
      <c r="D198"/>
      <c r="E198"/>
    </row>
    <row r="199" spans="1:5" s="56" customFormat="1" ht="15" customHeight="1" x14ac:dyDescent="0.25">
      <c r="A199"/>
      <c r="B199"/>
      <c r="C199"/>
      <c r="D199"/>
      <c r="E199"/>
    </row>
    <row r="200" spans="1:5" s="56" customFormat="1" ht="15" customHeight="1" x14ac:dyDescent="0.25">
      <c r="A200"/>
      <c r="B200"/>
      <c r="C200"/>
      <c r="D200"/>
      <c r="E200"/>
    </row>
    <row r="201" spans="1:5" s="56" customFormat="1" ht="15" customHeight="1" x14ac:dyDescent="0.25">
      <c r="A201"/>
      <c r="B201"/>
      <c r="C201"/>
      <c r="D201"/>
      <c r="E201"/>
    </row>
    <row r="202" spans="1:5" s="56" customFormat="1" ht="15" customHeight="1" x14ac:dyDescent="0.25">
      <c r="A202"/>
      <c r="B202"/>
      <c r="C202"/>
      <c r="D202"/>
      <c r="E202"/>
    </row>
    <row r="203" spans="1:5" s="56" customFormat="1" ht="15" customHeight="1" x14ac:dyDescent="0.25">
      <c r="A203"/>
      <c r="B203"/>
      <c r="C203"/>
      <c r="D203"/>
      <c r="E203"/>
    </row>
    <row r="204" spans="1:5" s="56" customFormat="1" ht="15" customHeight="1" x14ac:dyDescent="0.25">
      <c r="A204"/>
      <c r="B204"/>
      <c r="C204"/>
      <c r="D204"/>
      <c r="E204"/>
    </row>
    <row r="205" spans="1:5" s="56" customFormat="1" ht="15" customHeight="1" x14ac:dyDescent="0.25">
      <c r="A205"/>
      <c r="B205"/>
      <c r="C205"/>
      <c r="D205"/>
      <c r="E205"/>
    </row>
    <row r="206" spans="1:5" s="56" customFormat="1" ht="15" customHeight="1" x14ac:dyDescent="0.25">
      <c r="A206"/>
      <c r="B206"/>
      <c r="C206"/>
      <c r="D206"/>
      <c r="E206"/>
    </row>
    <row r="207" spans="1:5" s="56" customFormat="1" ht="15" customHeight="1" x14ac:dyDescent="0.25">
      <c r="A207"/>
      <c r="B207"/>
      <c r="C207"/>
      <c r="D207"/>
      <c r="E207"/>
    </row>
    <row r="208" spans="1:5" s="56" customFormat="1" ht="15" customHeight="1" x14ac:dyDescent="0.25">
      <c r="A208"/>
      <c r="B208"/>
      <c r="C208"/>
      <c r="D208"/>
      <c r="E208"/>
    </row>
    <row r="209" spans="1:5" s="56" customFormat="1" ht="15" customHeight="1" x14ac:dyDescent="0.25">
      <c r="A209"/>
      <c r="B209"/>
      <c r="C209"/>
      <c r="D209"/>
      <c r="E209"/>
    </row>
    <row r="210" spans="1:5" s="56" customFormat="1" ht="15" customHeight="1" x14ac:dyDescent="0.25">
      <c r="A210"/>
      <c r="B210"/>
      <c r="C210"/>
      <c r="D210"/>
      <c r="E210"/>
    </row>
    <row r="211" spans="1:5" s="56" customFormat="1" ht="15" customHeight="1" x14ac:dyDescent="0.25">
      <c r="A211"/>
      <c r="B211"/>
      <c r="C211"/>
      <c r="D211"/>
      <c r="E211"/>
    </row>
    <row r="212" spans="1:5" s="56" customFormat="1" ht="15" customHeight="1" x14ac:dyDescent="0.25">
      <c r="A212"/>
      <c r="B212"/>
      <c r="C212"/>
      <c r="D212"/>
      <c r="E212"/>
    </row>
    <row r="213" spans="1:5" s="56" customFormat="1" ht="15" customHeight="1" x14ac:dyDescent="0.25">
      <c r="A213"/>
      <c r="B213"/>
      <c r="C213"/>
      <c r="D213"/>
      <c r="E213"/>
    </row>
    <row r="214" spans="1:5" s="56" customFormat="1" ht="15" customHeight="1" x14ac:dyDescent="0.25">
      <c r="A214"/>
      <c r="B214"/>
      <c r="C214"/>
      <c r="D214"/>
      <c r="E214"/>
    </row>
    <row r="215" spans="1:5" s="56" customFormat="1" ht="15" customHeight="1" x14ac:dyDescent="0.25">
      <c r="A215"/>
      <c r="B215"/>
      <c r="C215"/>
      <c r="D215"/>
      <c r="E215"/>
    </row>
    <row r="216" spans="1:5" s="56" customFormat="1" ht="15" customHeight="1" x14ac:dyDescent="0.25">
      <c r="A216"/>
      <c r="B216"/>
      <c r="C216"/>
      <c r="D216"/>
      <c r="E216"/>
    </row>
    <row r="217" spans="1:5" s="56" customFormat="1" ht="15" customHeight="1" x14ac:dyDescent="0.25">
      <c r="A217"/>
      <c r="B217"/>
      <c r="C217"/>
      <c r="D217"/>
      <c r="E217"/>
    </row>
    <row r="218" spans="1:5" s="56" customFormat="1" ht="15" customHeight="1" x14ac:dyDescent="0.25">
      <c r="A218"/>
      <c r="B218"/>
      <c r="C218"/>
      <c r="D218"/>
      <c r="E218"/>
    </row>
    <row r="219" spans="1:5" s="56" customFormat="1" ht="15" customHeight="1" x14ac:dyDescent="0.25">
      <c r="A219"/>
      <c r="B219"/>
      <c r="C219"/>
      <c r="D219"/>
      <c r="E219"/>
    </row>
    <row r="220" spans="1:5" s="56" customFormat="1" ht="15" customHeight="1" x14ac:dyDescent="0.25">
      <c r="A220"/>
      <c r="B220"/>
      <c r="C220"/>
      <c r="D220"/>
      <c r="E220"/>
    </row>
    <row r="221" spans="1:5" s="56" customFormat="1" ht="15" customHeight="1" x14ac:dyDescent="0.25">
      <c r="A221"/>
      <c r="B221"/>
      <c r="C221"/>
      <c r="D221"/>
      <c r="E221"/>
    </row>
    <row r="222" spans="1:5" s="56" customFormat="1" ht="15" customHeight="1" x14ac:dyDescent="0.25">
      <c r="A222"/>
      <c r="B222"/>
      <c r="C222"/>
      <c r="D222"/>
      <c r="E222"/>
    </row>
    <row r="223" spans="1:5" s="56" customFormat="1" ht="15" customHeight="1" x14ac:dyDescent="0.25">
      <c r="A223"/>
      <c r="B223"/>
      <c r="C223"/>
      <c r="D223"/>
      <c r="E223"/>
    </row>
    <row r="224" spans="1:5" s="56" customFormat="1" ht="15" customHeight="1" x14ac:dyDescent="0.25">
      <c r="A224"/>
      <c r="B224"/>
      <c r="C224"/>
      <c r="D224"/>
      <c r="E224"/>
    </row>
    <row r="225" spans="1:5" s="56" customFormat="1" ht="15" customHeight="1" x14ac:dyDescent="0.25">
      <c r="A225"/>
      <c r="B225"/>
      <c r="C225"/>
      <c r="D225"/>
      <c r="E225"/>
    </row>
    <row r="226" spans="1:5" s="56" customFormat="1" ht="15" customHeight="1" x14ac:dyDescent="0.25">
      <c r="A226"/>
      <c r="B226"/>
      <c r="C226"/>
      <c r="D226"/>
      <c r="E226"/>
    </row>
    <row r="227" spans="1:5" s="56" customFormat="1" ht="15" customHeight="1" x14ac:dyDescent="0.25">
      <c r="A227"/>
      <c r="B227"/>
      <c r="C227"/>
      <c r="D227"/>
      <c r="E227"/>
    </row>
    <row r="228" spans="1:5" s="56" customFormat="1" ht="15" customHeight="1" x14ac:dyDescent="0.25">
      <c r="A228"/>
      <c r="B228"/>
      <c r="C228"/>
      <c r="D228"/>
      <c r="E228"/>
    </row>
    <row r="229" spans="1:5" s="56" customFormat="1" ht="15" customHeight="1" x14ac:dyDescent="0.25">
      <c r="A229"/>
      <c r="B229"/>
      <c r="C229"/>
      <c r="D229"/>
      <c r="E229"/>
    </row>
    <row r="230" spans="1:5" s="56" customFormat="1" ht="15" customHeight="1" x14ac:dyDescent="0.25">
      <c r="A230"/>
      <c r="B230"/>
      <c r="C230"/>
      <c r="D230"/>
      <c r="E230"/>
    </row>
    <row r="231" spans="1:5" s="56" customFormat="1" ht="15" customHeight="1" x14ac:dyDescent="0.25">
      <c r="A231"/>
      <c r="B231"/>
      <c r="C231"/>
      <c r="D231"/>
      <c r="E231"/>
    </row>
    <row r="232" spans="1:5" s="56" customFormat="1" ht="15" customHeight="1" x14ac:dyDescent="0.25">
      <c r="A232"/>
      <c r="B232"/>
      <c r="C232"/>
      <c r="D232"/>
      <c r="E232"/>
    </row>
    <row r="233" spans="1:5" s="56" customFormat="1" ht="15" customHeight="1" x14ac:dyDescent="0.25">
      <c r="A233"/>
      <c r="B233"/>
      <c r="C233"/>
      <c r="D233"/>
      <c r="E233"/>
    </row>
    <row r="234" spans="1:5" s="56" customFormat="1" ht="15" customHeight="1" x14ac:dyDescent="0.25">
      <c r="A234"/>
      <c r="B234"/>
      <c r="C234"/>
      <c r="D234"/>
      <c r="E234"/>
    </row>
    <row r="235" spans="1:5" s="56" customFormat="1" ht="15" customHeight="1" x14ac:dyDescent="0.25">
      <c r="A235"/>
      <c r="B235"/>
      <c r="C235"/>
      <c r="D235"/>
      <c r="E235"/>
    </row>
    <row r="236" spans="1:5" s="56" customFormat="1" ht="15" customHeight="1" x14ac:dyDescent="0.25">
      <c r="A236"/>
      <c r="B236"/>
      <c r="C236"/>
      <c r="D236"/>
      <c r="E236"/>
    </row>
    <row r="237" spans="1:5" s="56" customFormat="1" ht="15" customHeight="1" x14ac:dyDescent="0.25">
      <c r="A237"/>
      <c r="B237"/>
      <c r="C237"/>
      <c r="D237"/>
      <c r="E237"/>
    </row>
    <row r="238" spans="1:5" s="56" customFormat="1" ht="15" customHeight="1" x14ac:dyDescent="0.25">
      <c r="A238"/>
      <c r="B238"/>
      <c r="C238"/>
      <c r="D238"/>
      <c r="E238"/>
    </row>
    <row r="239" spans="1:5" s="56" customFormat="1" ht="15" customHeight="1" x14ac:dyDescent="0.25">
      <c r="A239"/>
      <c r="B239"/>
      <c r="C239"/>
      <c r="D239"/>
      <c r="E239"/>
    </row>
    <row r="240" spans="1:5" s="56" customFormat="1" ht="15" customHeight="1" x14ac:dyDescent="0.25">
      <c r="A240"/>
      <c r="B240"/>
      <c r="C240"/>
      <c r="D240"/>
      <c r="E240"/>
    </row>
    <row r="241" spans="1:5" s="56" customFormat="1" ht="15" customHeight="1" x14ac:dyDescent="0.25">
      <c r="A241"/>
      <c r="B241"/>
      <c r="C241"/>
      <c r="D241"/>
      <c r="E241"/>
    </row>
    <row r="242" spans="1:5" s="56" customFormat="1" ht="15" customHeight="1" x14ac:dyDescent="0.25">
      <c r="A242"/>
      <c r="B242"/>
      <c r="C242"/>
      <c r="D242"/>
      <c r="E242"/>
    </row>
    <row r="243" spans="1:5" s="56" customFormat="1" ht="15" customHeight="1" x14ac:dyDescent="0.25">
      <c r="A243"/>
      <c r="B243"/>
      <c r="C243"/>
      <c r="D243"/>
      <c r="E243"/>
    </row>
    <row r="244" spans="1:5" s="56" customFormat="1" ht="15" customHeight="1" x14ac:dyDescent="0.25">
      <c r="A244"/>
      <c r="B244"/>
      <c r="C244"/>
      <c r="D244"/>
      <c r="E244"/>
    </row>
    <row r="245" spans="1:5" s="56" customFormat="1" ht="15" customHeight="1" x14ac:dyDescent="0.25">
      <c r="A245"/>
      <c r="B245"/>
      <c r="C245"/>
      <c r="D245"/>
      <c r="E245"/>
    </row>
    <row r="246" spans="1:5" s="56" customFormat="1" ht="15" customHeight="1" x14ac:dyDescent="0.25">
      <c r="A246"/>
      <c r="B246"/>
      <c r="C246"/>
      <c r="D246"/>
      <c r="E246"/>
    </row>
    <row r="247" spans="1:5" s="56" customFormat="1" ht="15" customHeight="1" x14ac:dyDescent="0.25">
      <c r="A247"/>
      <c r="B247"/>
      <c r="C247"/>
      <c r="D247"/>
      <c r="E247"/>
    </row>
    <row r="248" spans="1:5" s="56" customFormat="1" ht="15" customHeight="1" x14ac:dyDescent="0.25">
      <c r="A248"/>
      <c r="B248"/>
      <c r="C248"/>
      <c r="D248"/>
      <c r="E248"/>
    </row>
    <row r="249" spans="1:5" s="56" customFormat="1" ht="15" customHeight="1" x14ac:dyDescent="0.25">
      <c r="A249"/>
      <c r="B249"/>
      <c r="C249"/>
      <c r="D249"/>
      <c r="E249"/>
    </row>
    <row r="250" spans="1:5" s="56" customFormat="1" ht="15" customHeight="1" x14ac:dyDescent="0.25">
      <c r="A250"/>
      <c r="B250"/>
      <c r="C250"/>
      <c r="D250"/>
      <c r="E250"/>
    </row>
    <row r="251" spans="1:5" s="56" customFormat="1" ht="15" customHeight="1" x14ac:dyDescent="0.25">
      <c r="A251"/>
      <c r="B251"/>
      <c r="C251"/>
      <c r="D251"/>
      <c r="E251"/>
    </row>
    <row r="252" spans="1:5" s="56" customFormat="1" ht="15" customHeight="1" x14ac:dyDescent="0.25">
      <c r="A252"/>
      <c r="B252"/>
      <c r="C252"/>
      <c r="D252"/>
      <c r="E252"/>
    </row>
    <row r="253" spans="1:5" s="56" customFormat="1" ht="15" customHeight="1" x14ac:dyDescent="0.25">
      <c r="A253" s="62"/>
      <c r="B253" s="59"/>
      <c r="C253" s="60"/>
      <c r="D253" s="61"/>
      <c r="E253" s="62"/>
    </row>
    <row r="254" spans="1:5" s="56" customFormat="1" ht="15" customHeight="1" x14ac:dyDescent="0.25">
      <c r="A254" s="62"/>
      <c r="B254" s="59"/>
      <c r="C254" s="60"/>
      <c r="D254" s="61"/>
      <c r="E254" s="62"/>
    </row>
    <row r="255" spans="1:5" s="56" customFormat="1" ht="15" customHeight="1" x14ac:dyDescent="0.25">
      <c r="A255" s="62"/>
      <c r="B255" s="59"/>
      <c r="C255" s="60"/>
      <c r="D255" s="61"/>
      <c r="E255" s="62"/>
    </row>
    <row r="256" spans="1:5" s="56" customFormat="1" ht="15" customHeight="1" x14ac:dyDescent="0.25">
      <c r="A256" s="62"/>
      <c r="B256" s="59"/>
      <c r="C256" s="60"/>
      <c r="D256" s="61"/>
      <c r="E256" s="62"/>
    </row>
    <row r="257" spans="1:5" s="56" customFormat="1" ht="15" customHeight="1" x14ac:dyDescent="0.25">
      <c r="A257" s="62"/>
      <c r="B257" s="59"/>
      <c r="C257" s="60"/>
      <c r="D257" s="61"/>
      <c r="E257" s="62"/>
    </row>
    <row r="258" spans="1:5" s="56" customFormat="1" ht="15" customHeight="1" x14ac:dyDescent="0.25">
      <c r="A258" s="62"/>
      <c r="B258" s="59"/>
      <c r="C258" s="60"/>
      <c r="D258" s="61"/>
      <c r="E258" s="62"/>
    </row>
    <row r="259" spans="1:5" s="56" customFormat="1" ht="15" customHeight="1" x14ac:dyDescent="0.25">
      <c r="A259" s="62"/>
      <c r="B259" s="59"/>
      <c r="C259" s="60"/>
      <c r="D259" s="61"/>
      <c r="E259" s="62"/>
    </row>
    <row r="260" spans="1:5" s="56" customFormat="1" ht="15" customHeight="1" x14ac:dyDescent="0.25">
      <c r="A260" s="62"/>
      <c r="B260" s="59"/>
      <c r="C260" s="60"/>
      <c r="D260" s="61"/>
      <c r="E260" s="62"/>
    </row>
    <row r="261" spans="1:5" s="56" customFormat="1" ht="15" customHeight="1" x14ac:dyDescent="0.25">
      <c r="A261" s="62"/>
      <c r="B261" s="59"/>
      <c r="C261" s="60"/>
      <c r="D261" s="61"/>
      <c r="E261" s="62"/>
    </row>
    <row r="262" spans="1:5" s="56" customFormat="1" ht="15" customHeight="1" x14ac:dyDescent="0.25">
      <c r="A262" s="62"/>
      <c r="B262" s="59"/>
      <c r="C262" s="60"/>
      <c r="D262" s="61"/>
      <c r="E262" s="62"/>
    </row>
    <row r="263" spans="1:5" s="56" customFormat="1" ht="15" customHeight="1" x14ac:dyDescent="0.25">
      <c r="A263" s="62"/>
      <c r="B263" s="59"/>
      <c r="C263" s="60"/>
      <c r="D263" s="61"/>
      <c r="E263" s="62"/>
    </row>
    <row r="264" spans="1:5" s="56" customFormat="1" ht="15" customHeight="1" x14ac:dyDescent="0.25">
      <c r="A264" s="62"/>
      <c r="B264" s="59"/>
      <c r="C264" s="60"/>
      <c r="D264" s="61"/>
      <c r="E264" s="62"/>
    </row>
    <row r="265" spans="1:5" s="56" customFormat="1" ht="15" customHeight="1" x14ac:dyDescent="0.25">
      <c r="A265" s="62"/>
      <c r="B265" s="59"/>
      <c r="C265" s="60"/>
      <c r="D265" s="61"/>
      <c r="E265" s="62"/>
    </row>
    <row r="266" spans="1:5" s="56" customFormat="1" ht="15" customHeight="1" x14ac:dyDescent="0.25">
      <c r="A266" s="62"/>
      <c r="B266" s="59"/>
      <c r="C266" s="60"/>
      <c r="D266" s="61"/>
      <c r="E266" s="62"/>
    </row>
  </sheetData>
  <sheetProtection selectLockedCells="1"/>
  <protectedRanges>
    <protectedRange sqref="A144:E144" name="Anlage_1_1_1"/>
    <protectedRange sqref="A4:E4" name="Anlage_3"/>
    <protectedRange sqref="G1:G2" name="Anlage_3_2"/>
    <protectedRange sqref="H1:H2" name="Anlage_1_2_1_1"/>
    <protectedRange sqref="A1:E3" name="Anlage_3_1_1"/>
  </protectedRanges>
  <mergeCells count="1">
    <mergeCell ref="A1:E3"/>
  </mergeCells>
  <dataValidations count="1">
    <dataValidation type="whole" errorStyle="information" allowBlank="1" showInputMessage="1" showErrorMessage="1" sqref="E123 E5:E8" xr:uid="{379F694F-476F-4E18-A548-91DF34F77BAF}">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4"/>
  <sheetViews>
    <sheetView zoomScaleNormal="100" workbookViewId="0">
      <pane ySplit="4" topLeftCell="A5" activePane="bottomLeft" state="frozen"/>
      <selection pane="bottomLeft" activeCell="F9" sqref="F9"/>
    </sheetView>
  </sheetViews>
  <sheetFormatPr baseColWidth="10" defaultColWidth="11" defaultRowHeight="15" customHeight="1" x14ac:dyDescent="0.25"/>
  <cols>
    <col min="1" max="1" width="6.5" style="63" bestFit="1" customWidth="1"/>
    <col min="2" max="2" width="4.375" style="64" bestFit="1" customWidth="1"/>
    <col min="3" max="3" width="7" style="65" bestFit="1" customWidth="1"/>
    <col min="4" max="4" width="54.875" style="66" customWidth="1"/>
    <col min="5" max="5" width="6.375" style="63" bestFit="1" customWidth="1"/>
    <col min="6" max="6" width="11" style="66"/>
    <col min="7" max="7" width="14.625" style="66" bestFit="1" customWidth="1"/>
    <col min="8" max="16384" width="11" style="66"/>
  </cols>
  <sheetData>
    <row r="1" spans="1:8" s="26" customFormat="1" ht="15" customHeight="1" x14ac:dyDescent="0.25">
      <c r="A1" s="177" t="s">
        <v>165</v>
      </c>
      <c r="B1" s="177"/>
      <c r="C1" s="177"/>
      <c r="D1" s="177"/>
      <c r="E1" s="177"/>
      <c r="G1" s="26" t="s">
        <v>15</v>
      </c>
      <c r="H1" s="28" t="s">
        <v>114</v>
      </c>
    </row>
    <row r="2" spans="1:8" s="26" customFormat="1" ht="15" customHeight="1" x14ac:dyDescent="0.25">
      <c r="A2" s="177"/>
      <c r="B2" s="177"/>
      <c r="C2" s="177"/>
      <c r="D2" s="177"/>
      <c r="E2" s="177"/>
      <c r="G2" s="26" t="s">
        <v>14</v>
      </c>
      <c r="H2" s="29">
        <v>7</v>
      </c>
    </row>
    <row r="3" spans="1:8" s="26" customFormat="1" ht="15" customHeight="1" x14ac:dyDescent="0.25">
      <c r="A3" s="177"/>
      <c r="B3" s="177"/>
      <c r="C3" s="177"/>
      <c r="D3" s="177"/>
      <c r="E3" s="177"/>
    </row>
    <row r="4" spans="1:8" s="26" customFormat="1" x14ac:dyDescent="0.25">
      <c r="A4" s="47" t="s">
        <v>0</v>
      </c>
      <c r="B4" s="47" t="s">
        <v>1</v>
      </c>
      <c r="C4" s="47" t="s">
        <v>2</v>
      </c>
      <c r="D4" s="48" t="s">
        <v>3</v>
      </c>
      <c r="E4" s="47" t="s">
        <v>4</v>
      </c>
    </row>
    <row r="5" spans="1:8" s="26" customFormat="1" ht="15" customHeight="1" x14ac:dyDescent="0.25">
      <c r="A5" s="49">
        <v>991</v>
      </c>
      <c r="B5" s="50" t="s">
        <v>19</v>
      </c>
      <c r="C5" s="51" t="s">
        <v>19</v>
      </c>
      <c r="D5" s="70" t="s">
        <v>20</v>
      </c>
      <c r="E5" s="52"/>
    </row>
    <row r="6" spans="1:8" s="26" customFormat="1" ht="15" customHeight="1" x14ac:dyDescent="0.25">
      <c r="A6" s="49">
        <v>992</v>
      </c>
      <c r="B6" s="50" t="s">
        <v>19</v>
      </c>
      <c r="C6" s="51" t="s">
        <v>19</v>
      </c>
      <c r="D6" s="70" t="s">
        <v>20</v>
      </c>
      <c r="E6" s="52"/>
    </row>
    <row r="7" spans="1:8" s="26" customFormat="1" ht="15" customHeight="1" x14ac:dyDescent="0.25">
      <c r="A7" s="49">
        <v>993</v>
      </c>
      <c r="B7" s="50" t="s">
        <v>19</v>
      </c>
      <c r="C7" s="51" t="s">
        <v>19</v>
      </c>
      <c r="D7" s="70" t="s">
        <v>20</v>
      </c>
      <c r="E7" s="52"/>
    </row>
    <row r="8" spans="1:8" s="26" customFormat="1" ht="15" customHeight="1" x14ac:dyDescent="0.25">
      <c r="A8" s="71"/>
      <c r="B8" s="72"/>
      <c r="C8" s="73"/>
      <c r="D8" s="78"/>
      <c r="E8" s="74"/>
    </row>
    <row r="9" spans="1:8" s="67" customFormat="1" ht="15.75" thickBot="1" x14ac:dyDescent="0.3">
      <c r="A9" s="82">
        <v>1</v>
      </c>
      <c r="B9" s="75" t="s">
        <v>24</v>
      </c>
      <c r="C9" s="76">
        <v>40041</v>
      </c>
      <c r="D9" s="83" t="s">
        <v>89</v>
      </c>
      <c r="E9" s="77">
        <v>4</v>
      </c>
      <c r="F9" s="56"/>
      <c r="G9" s="56"/>
      <c r="H9" s="56"/>
    </row>
    <row r="10" spans="1:8" s="67" customFormat="1" ht="15.75" thickBot="1" x14ac:dyDescent="0.3">
      <c r="A10" s="82">
        <v>2</v>
      </c>
      <c r="B10" s="75" t="s">
        <v>108</v>
      </c>
      <c r="C10" s="76">
        <v>40042</v>
      </c>
      <c r="D10" s="83" t="s">
        <v>109</v>
      </c>
      <c r="E10" s="77">
        <v>1</v>
      </c>
      <c r="F10" s="56"/>
      <c r="G10" s="56"/>
      <c r="H10" s="56"/>
    </row>
    <row r="11" spans="1:8" s="67" customFormat="1" ht="15.75" thickBot="1" x14ac:dyDescent="0.3">
      <c r="A11" s="82">
        <v>3</v>
      </c>
      <c r="B11" s="75" t="s">
        <v>24</v>
      </c>
      <c r="C11" s="76">
        <v>40019</v>
      </c>
      <c r="D11" s="83" t="s">
        <v>166</v>
      </c>
      <c r="E11" s="77">
        <v>4</v>
      </c>
      <c r="F11" s="56"/>
      <c r="G11" s="56"/>
      <c r="H11" s="56"/>
    </row>
    <row r="12" spans="1:8" s="67" customFormat="1" ht="15.75" thickBot="1" x14ac:dyDescent="0.3">
      <c r="A12" s="82">
        <v>4</v>
      </c>
      <c r="B12" s="75" t="s">
        <v>108</v>
      </c>
      <c r="C12" s="76">
        <v>40019</v>
      </c>
      <c r="D12" s="83" t="s">
        <v>167</v>
      </c>
      <c r="E12" s="77">
        <v>1</v>
      </c>
      <c r="F12" s="56"/>
      <c r="G12" s="56"/>
      <c r="H12" s="56"/>
    </row>
    <row r="13" spans="1:8" s="67" customFormat="1" ht="15.75" thickBot="1" x14ac:dyDescent="0.3">
      <c r="A13" s="82">
        <v>5</v>
      </c>
      <c r="B13" s="75" t="s">
        <v>24</v>
      </c>
      <c r="C13" s="76">
        <v>40020</v>
      </c>
      <c r="D13" s="83" t="s">
        <v>168</v>
      </c>
      <c r="E13" s="77">
        <v>5</v>
      </c>
      <c r="F13" s="56"/>
      <c r="G13" s="56"/>
      <c r="H13" s="56"/>
    </row>
    <row r="14" spans="1:8" s="67" customFormat="1" ht="15.75" thickBot="1" x14ac:dyDescent="0.3">
      <c r="A14" s="82">
        <v>6</v>
      </c>
      <c r="B14" s="75" t="s">
        <v>22</v>
      </c>
      <c r="C14" s="76">
        <v>42093</v>
      </c>
      <c r="D14" s="83" t="s">
        <v>111</v>
      </c>
      <c r="E14" s="77">
        <v>4</v>
      </c>
      <c r="F14" s="56"/>
      <c r="G14" s="56"/>
      <c r="H14" s="56"/>
    </row>
    <row r="15" spans="1:8" s="67" customFormat="1" ht="15.75" thickBot="1" x14ac:dyDescent="0.3">
      <c r="A15" s="82">
        <v>7</v>
      </c>
      <c r="B15" s="75" t="s">
        <v>80</v>
      </c>
      <c r="C15" s="76">
        <v>10020</v>
      </c>
      <c r="D15" s="83" t="s">
        <v>169</v>
      </c>
      <c r="E15" s="77">
        <v>1</v>
      </c>
      <c r="F15" s="56"/>
      <c r="G15" s="56"/>
      <c r="H15" s="56"/>
    </row>
    <row r="16" spans="1:8" s="86" customFormat="1" ht="15.75" thickBot="1" x14ac:dyDescent="0.3">
      <c r="A16" s="82">
        <v>8</v>
      </c>
      <c r="B16" s="83" t="s">
        <v>83</v>
      </c>
      <c r="C16" s="87">
        <v>40038</v>
      </c>
      <c r="D16" s="83" t="s">
        <v>195</v>
      </c>
      <c r="E16" s="88">
        <v>5</v>
      </c>
      <c r="F16" s="89"/>
      <c r="G16" s="89"/>
      <c r="H16" s="89"/>
    </row>
    <row r="17" spans="1:9" s="67" customFormat="1" ht="15.75" thickBot="1" x14ac:dyDescent="0.3">
      <c r="A17" s="82">
        <v>9</v>
      </c>
      <c r="B17" s="75" t="s">
        <v>22</v>
      </c>
      <c r="C17" s="76">
        <v>40541</v>
      </c>
      <c r="D17" s="83" t="s">
        <v>170</v>
      </c>
      <c r="E17" s="77">
        <v>5</v>
      </c>
      <c r="F17" s="56"/>
      <c r="G17" s="56"/>
      <c r="H17" s="56"/>
    </row>
    <row r="18" spans="1:9" s="67" customFormat="1" ht="15.75" thickBot="1" x14ac:dyDescent="0.3">
      <c r="A18" s="82">
        <v>10</v>
      </c>
      <c r="B18" s="75"/>
      <c r="C18" s="76">
        <v>9801</v>
      </c>
      <c r="D18" s="83" t="s">
        <v>196</v>
      </c>
      <c r="E18" s="77">
        <v>12</v>
      </c>
      <c r="F18" s="56"/>
      <c r="G18" s="56"/>
      <c r="H18" s="56"/>
    </row>
    <row r="19" spans="1:9" s="67" customFormat="1" ht="15.75" thickBot="1" x14ac:dyDescent="0.3">
      <c r="A19" s="82">
        <v>11</v>
      </c>
      <c r="B19" s="75"/>
      <c r="C19" s="76">
        <v>9802</v>
      </c>
      <c r="D19" s="83" t="s">
        <v>197</v>
      </c>
      <c r="E19" s="77">
        <v>2</v>
      </c>
      <c r="F19" s="56"/>
      <c r="G19" s="56"/>
      <c r="H19" s="56"/>
    </row>
    <row r="20" spans="1:9" s="67" customFormat="1" ht="25.5" customHeight="1" thickBot="1" x14ac:dyDescent="0.3">
      <c r="A20" s="82">
        <v>12</v>
      </c>
      <c r="B20" s="75" t="s">
        <v>83</v>
      </c>
      <c r="C20" s="76">
        <v>40029</v>
      </c>
      <c r="D20" s="83" t="s">
        <v>198</v>
      </c>
      <c r="E20" s="77">
        <v>5</v>
      </c>
      <c r="F20" s="56"/>
      <c r="G20" s="56"/>
      <c r="H20" s="56"/>
      <c r="I20" s="86"/>
    </row>
    <row r="21" spans="1:9" s="67" customFormat="1" ht="15.75" thickBot="1" x14ac:dyDescent="0.3">
      <c r="A21" s="82">
        <v>13</v>
      </c>
      <c r="B21" s="75" t="s">
        <v>83</v>
      </c>
      <c r="C21" s="76">
        <v>40039</v>
      </c>
      <c r="D21" s="83" t="s">
        <v>199</v>
      </c>
      <c r="E21" s="77">
        <v>5</v>
      </c>
      <c r="F21" s="56"/>
      <c r="G21" s="56"/>
      <c r="H21" s="56"/>
    </row>
    <row r="22" spans="1:9" s="67" customFormat="1" ht="15.75" thickBot="1" x14ac:dyDescent="0.3">
      <c r="A22" s="82">
        <v>14</v>
      </c>
      <c r="B22" s="75" t="s">
        <v>83</v>
      </c>
      <c r="C22" s="76">
        <v>96131</v>
      </c>
      <c r="D22" s="83" t="s">
        <v>200</v>
      </c>
      <c r="E22" s="77">
        <v>5</v>
      </c>
      <c r="F22" s="56"/>
      <c r="G22" s="56"/>
      <c r="H22" s="56"/>
    </row>
    <row r="23" spans="1:9" s="67" customFormat="1" ht="15.75" thickBot="1" x14ac:dyDescent="0.3">
      <c r="A23" s="82">
        <v>15</v>
      </c>
      <c r="B23" s="75" t="s">
        <v>83</v>
      </c>
      <c r="C23" s="76">
        <v>40040</v>
      </c>
      <c r="D23" s="83" t="s">
        <v>201</v>
      </c>
      <c r="E23" s="77">
        <v>5</v>
      </c>
      <c r="F23" s="56"/>
      <c r="G23" s="56"/>
      <c r="H23" s="56"/>
    </row>
    <row r="24" spans="1:9" s="86" customFormat="1" ht="15.75" thickBot="1" x14ac:dyDescent="0.3">
      <c r="A24" s="82">
        <v>16</v>
      </c>
      <c r="B24" s="83" t="s">
        <v>203</v>
      </c>
      <c r="C24" s="87">
        <v>90209</v>
      </c>
      <c r="D24" s="83" t="s">
        <v>263</v>
      </c>
      <c r="E24" s="88">
        <v>5</v>
      </c>
      <c r="F24" s="89"/>
      <c r="G24" s="89"/>
      <c r="H24" s="89"/>
    </row>
    <row r="25" spans="1:9" s="67" customFormat="1" ht="15.75" thickBot="1" x14ac:dyDescent="0.3">
      <c r="A25" s="82">
        <v>17</v>
      </c>
      <c r="B25" s="75" t="s">
        <v>22</v>
      </c>
      <c r="C25" s="76">
        <v>40029</v>
      </c>
      <c r="D25" s="83" t="s">
        <v>202</v>
      </c>
      <c r="E25" s="77">
        <v>5</v>
      </c>
      <c r="F25" s="56"/>
      <c r="G25" s="56"/>
      <c r="H25" s="56"/>
    </row>
    <row r="26" spans="1:9" s="67" customFormat="1" ht="15.75" thickBot="1" x14ac:dyDescent="0.3">
      <c r="A26" s="82">
        <v>18</v>
      </c>
      <c r="B26" s="75" t="s">
        <v>24</v>
      </c>
      <c r="C26" s="76">
        <v>41517</v>
      </c>
      <c r="D26" s="83" t="s">
        <v>171</v>
      </c>
      <c r="E26" s="77">
        <v>4</v>
      </c>
      <c r="F26" s="56"/>
      <c r="G26" s="56"/>
      <c r="H26" s="56"/>
    </row>
    <row r="27" spans="1:9" s="67" customFormat="1" ht="15.75" thickBot="1" x14ac:dyDescent="0.3">
      <c r="A27" s="82">
        <v>19</v>
      </c>
      <c r="B27" s="75" t="s">
        <v>24</v>
      </c>
      <c r="C27" s="76">
        <v>42113</v>
      </c>
      <c r="D27" s="83" t="s">
        <v>172</v>
      </c>
      <c r="E27" s="77">
        <v>1</v>
      </c>
      <c r="F27" s="56"/>
      <c r="G27" s="56"/>
      <c r="H27" s="56"/>
    </row>
    <row r="28" spans="1:9" s="67" customFormat="1" ht="15.75" thickBot="1" x14ac:dyDescent="0.3">
      <c r="A28" s="82">
        <v>20</v>
      </c>
      <c r="B28" s="75" t="s">
        <v>24</v>
      </c>
      <c r="C28" s="76">
        <v>40069</v>
      </c>
      <c r="D28" s="83" t="s">
        <v>90</v>
      </c>
      <c r="E28" s="77">
        <v>4</v>
      </c>
      <c r="F28" s="56"/>
      <c r="G28" s="56"/>
      <c r="H28" s="56"/>
    </row>
    <row r="29" spans="1:9" s="67" customFormat="1" ht="15.75" thickBot="1" x14ac:dyDescent="0.3">
      <c r="A29" s="82">
        <v>21</v>
      </c>
      <c r="B29" s="75" t="s">
        <v>80</v>
      </c>
      <c r="C29" s="76">
        <v>10025</v>
      </c>
      <c r="D29" s="83" t="s">
        <v>91</v>
      </c>
      <c r="E29" s="77">
        <v>1</v>
      </c>
      <c r="F29" s="56"/>
      <c r="G29" s="56"/>
      <c r="H29" s="56"/>
    </row>
    <row r="30" spans="1:9" s="67" customFormat="1" ht="15.75" thickBot="1" x14ac:dyDescent="0.3">
      <c r="A30" s="82">
        <v>22</v>
      </c>
      <c r="B30" s="75" t="s">
        <v>22</v>
      </c>
      <c r="C30" s="76">
        <v>40543</v>
      </c>
      <c r="D30" s="83" t="s">
        <v>204</v>
      </c>
      <c r="E30" s="77">
        <v>5</v>
      </c>
      <c r="F30" s="56"/>
      <c r="G30" s="56"/>
      <c r="H30" s="56"/>
    </row>
    <row r="31" spans="1:9" s="67" customFormat="1" ht="15.75" thickBot="1" x14ac:dyDescent="0.3">
      <c r="A31" s="82">
        <v>23</v>
      </c>
      <c r="B31" s="75" t="s">
        <v>203</v>
      </c>
      <c r="C31" s="76">
        <v>90302</v>
      </c>
      <c r="D31" s="83" t="s">
        <v>264</v>
      </c>
      <c r="E31" s="77">
        <v>5</v>
      </c>
      <c r="F31" s="56"/>
      <c r="G31" s="56"/>
      <c r="H31" s="56"/>
    </row>
    <row r="32" spans="1:9" s="67" customFormat="1" ht="15.75" thickBot="1" x14ac:dyDescent="0.3">
      <c r="A32" s="82">
        <v>24</v>
      </c>
      <c r="B32" s="75" t="s">
        <v>187</v>
      </c>
      <c r="C32" s="76">
        <v>10023</v>
      </c>
      <c r="D32" s="83" t="s">
        <v>205</v>
      </c>
      <c r="E32" s="77">
        <v>6</v>
      </c>
      <c r="F32" s="56"/>
      <c r="G32" s="56"/>
      <c r="H32" s="56"/>
    </row>
    <row r="33" spans="1:8" s="67" customFormat="1" ht="15.75" thickBot="1" x14ac:dyDescent="0.3">
      <c r="A33" s="82">
        <v>25</v>
      </c>
      <c r="B33" s="75" t="s">
        <v>24</v>
      </c>
      <c r="C33" s="76">
        <v>40222</v>
      </c>
      <c r="D33" s="83" t="s">
        <v>254</v>
      </c>
      <c r="E33" s="77">
        <v>4</v>
      </c>
      <c r="F33" s="56"/>
      <c r="G33" s="56"/>
      <c r="H33" s="56"/>
    </row>
    <row r="34" spans="1:8" s="67" customFormat="1" ht="15.75" thickBot="1" x14ac:dyDescent="0.3">
      <c r="A34" s="82">
        <v>26</v>
      </c>
      <c r="B34" s="75" t="s">
        <v>108</v>
      </c>
      <c r="C34" s="76">
        <v>40022</v>
      </c>
      <c r="D34" s="83" t="s">
        <v>253</v>
      </c>
      <c r="E34" s="77">
        <v>1</v>
      </c>
      <c r="F34" s="56"/>
      <c r="G34" s="56"/>
      <c r="H34" s="56"/>
    </row>
    <row r="35" spans="1:8" s="67" customFormat="1" ht="15.75" thickBot="1" x14ac:dyDescent="0.3">
      <c r="A35" s="82">
        <v>27</v>
      </c>
      <c r="B35" s="75" t="s">
        <v>24</v>
      </c>
      <c r="C35" s="76">
        <v>40024</v>
      </c>
      <c r="D35" s="83" t="s">
        <v>173</v>
      </c>
      <c r="E35" s="77">
        <v>5</v>
      </c>
      <c r="F35" s="56"/>
      <c r="G35" s="56"/>
      <c r="H35" s="56"/>
    </row>
    <row r="36" spans="1:8" s="67" customFormat="1" ht="15.75" thickBot="1" x14ac:dyDescent="0.3">
      <c r="A36" s="82">
        <v>28</v>
      </c>
      <c r="B36" s="75" t="s">
        <v>24</v>
      </c>
      <c r="C36" s="76">
        <v>40014</v>
      </c>
      <c r="D36" s="83" t="s">
        <v>174</v>
      </c>
      <c r="E36" s="77">
        <v>5</v>
      </c>
      <c r="F36" s="56"/>
      <c r="G36" s="56"/>
      <c r="H36" s="56"/>
    </row>
    <row r="37" spans="1:8" s="67" customFormat="1" ht="15.75" thickBot="1" x14ac:dyDescent="0.3">
      <c r="A37" s="82">
        <v>29</v>
      </c>
      <c r="B37" s="75" t="s">
        <v>24</v>
      </c>
      <c r="C37" s="76">
        <v>40216</v>
      </c>
      <c r="D37" s="83" t="s">
        <v>175</v>
      </c>
      <c r="E37" s="77">
        <v>7</v>
      </c>
      <c r="F37" s="56"/>
      <c r="G37" s="56"/>
      <c r="H37" s="56"/>
    </row>
    <row r="38" spans="1:8" s="67" customFormat="1" ht="15.75" thickBot="1" x14ac:dyDescent="0.3">
      <c r="A38" s="82">
        <v>30</v>
      </c>
      <c r="B38" s="75" t="s">
        <v>24</v>
      </c>
      <c r="C38" s="76">
        <v>40215</v>
      </c>
      <c r="D38" s="83" t="s">
        <v>176</v>
      </c>
      <c r="E38" s="77">
        <v>7</v>
      </c>
      <c r="F38" s="56"/>
      <c r="G38" s="56"/>
      <c r="H38" s="56"/>
    </row>
    <row r="39" spans="1:8" s="67" customFormat="1" ht="15.75" thickBot="1" x14ac:dyDescent="0.3">
      <c r="A39" s="82">
        <v>31</v>
      </c>
      <c r="B39" s="75" t="s">
        <v>24</v>
      </c>
      <c r="C39" s="76">
        <v>40324</v>
      </c>
      <c r="D39" s="83" t="s">
        <v>177</v>
      </c>
      <c r="E39" s="77">
        <v>4</v>
      </c>
      <c r="F39" s="56"/>
      <c r="G39" s="56"/>
      <c r="H39" s="56"/>
    </row>
    <row r="40" spans="1:8" s="67" customFormat="1" ht="15.75" thickBot="1" x14ac:dyDescent="0.3">
      <c r="A40" s="82">
        <v>32</v>
      </c>
      <c r="B40" s="75" t="s">
        <v>108</v>
      </c>
      <c r="C40" s="76">
        <v>40324</v>
      </c>
      <c r="D40" s="83" t="s">
        <v>259</v>
      </c>
      <c r="E40" s="77">
        <v>1</v>
      </c>
      <c r="F40" s="56"/>
      <c r="G40" s="56"/>
      <c r="H40" s="56"/>
    </row>
    <row r="41" spans="1:8" s="67" customFormat="1" ht="15.75" thickBot="1" x14ac:dyDescent="0.3">
      <c r="A41" s="82">
        <v>33</v>
      </c>
      <c r="B41" s="75" t="s">
        <v>24</v>
      </c>
      <c r="C41" s="76">
        <v>40026</v>
      </c>
      <c r="D41" s="83" t="s">
        <v>92</v>
      </c>
      <c r="E41" s="77">
        <v>4</v>
      </c>
      <c r="F41" s="56"/>
      <c r="G41" s="56"/>
      <c r="H41" s="56"/>
    </row>
    <row r="42" spans="1:8" s="67" customFormat="1" ht="15.75" thickBot="1" x14ac:dyDescent="0.3">
      <c r="A42" s="82">
        <v>34</v>
      </c>
      <c r="B42" s="75" t="s">
        <v>24</v>
      </c>
      <c r="C42" s="76">
        <v>40027</v>
      </c>
      <c r="D42" s="83" t="s">
        <v>93</v>
      </c>
      <c r="E42" s="77">
        <v>1</v>
      </c>
      <c r="F42" s="56"/>
      <c r="G42" s="56"/>
      <c r="H42" s="56"/>
    </row>
    <row r="43" spans="1:8" s="67" customFormat="1" ht="15.75" thickBot="1" x14ac:dyDescent="0.3">
      <c r="A43" s="82">
        <v>35</v>
      </c>
      <c r="B43" s="75" t="s">
        <v>24</v>
      </c>
      <c r="C43" s="76">
        <v>40218</v>
      </c>
      <c r="D43" s="83" t="s">
        <v>178</v>
      </c>
      <c r="E43" s="77">
        <v>1</v>
      </c>
      <c r="F43" s="56"/>
      <c r="G43" s="56"/>
      <c r="H43" s="56"/>
    </row>
    <row r="44" spans="1:8" s="67" customFormat="1" ht="15.75" thickBot="1" x14ac:dyDescent="0.3">
      <c r="A44" s="82">
        <v>36</v>
      </c>
      <c r="B44" s="75" t="s">
        <v>24</v>
      </c>
      <c r="C44" s="76">
        <v>40219</v>
      </c>
      <c r="D44" s="83" t="s">
        <v>179</v>
      </c>
      <c r="E44" s="77">
        <v>1</v>
      </c>
      <c r="F44" s="56"/>
      <c r="G44" s="56"/>
      <c r="H44" s="56"/>
    </row>
    <row r="45" spans="1:8" s="67" customFormat="1" ht="15.75" thickBot="1" x14ac:dyDescent="0.3">
      <c r="A45" s="82">
        <v>37</v>
      </c>
      <c r="B45" s="75" t="s">
        <v>99</v>
      </c>
      <c r="C45" s="76">
        <v>41023</v>
      </c>
      <c r="D45" s="83" t="s">
        <v>180</v>
      </c>
      <c r="E45" s="77">
        <v>5</v>
      </c>
      <c r="F45" s="56"/>
      <c r="G45" s="56"/>
      <c r="H45" s="56"/>
    </row>
    <row r="46" spans="1:8" s="67" customFormat="1" ht="15.75" thickBot="1" x14ac:dyDescent="0.3">
      <c r="A46" s="82">
        <v>38</v>
      </c>
      <c r="B46" s="75" t="s">
        <v>22</v>
      </c>
      <c r="C46" s="76">
        <v>40277</v>
      </c>
      <c r="D46" s="83" t="s">
        <v>126</v>
      </c>
      <c r="E46" s="77">
        <v>5</v>
      </c>
      <c r="F46" s="56"/>
      <c r="G46" s="56"/>
      <c r="H46" s="56"/>
    </row>
    <row r="47" spans="1:8" s="67" customFormat="1" ht="15.75" thickBot="1" x14ac:dyDescent="0.3">
      <c r="A47" s="82">
        <v>39</v>
      </c>
      <c r="B47" s="75" t="s">
        <v>24</v>
      </c>
      <c r="C47" s="76">
        <v>40223</v>
      </c>
      <c r="D47" s="83" t="s">
        <v>181</v>
      </c>
      <c r="E47" s="77">
        <v>4</v>
      </c>
      <c r="F47" s="56"/>
      <c r="G47" s="56"/>
      <c r="H47" s="56"/>
    </row>
    <row r="48" spans="1:8" s="67" customFormat="1" ht="15.75" thickBot="1" x14ac:dyDescent="0.3">
      <c r="A48" s="82">
        <v>40</v>
      </c>
      <c r="B48" s="75" t="s">
        <v>24</v>
      </c>
      <c r="C48" s="76">
        <v>40103</v>
      </c>
      <c r="D48" s="83" t="s">
        <v>182</v>
      </c>
      <c r="E48" s="77">
        <v>1</v>
      </c>
      <c r="F48" s="56"/>
      <c r="G48" s="56"/>
      <c r="H48" s="56"/>
    </row>
    <row r="49" spans="1:8" s="86" customFormat="1" ht="15.75" thickBot="1" x14ac:dyDescent="0.3">
      <c r="A49" s="82">
        <v>41</v>
      </c>
      <c r="B49" s="83" t="s">
        <v>83</v>
      </c>
      <c r="C49" s="87">
        <v>40036</v>
      </c>
      <c r="D49" s="83" t="s">
        <v>206</v>
      </c>
      <c r="E49" s="88">
        <v>10</v>
      </c>
      <c r="F49" s="89"/>
      <c r="G49" s="89"/>
      <c r="H49" s="89"/>
    </row>
    <row r="50" spans="1:8" s="86" customFormat="1" ht="15.75" thickBot="1" x14ac:dyDescent="0.3">
      <c r="A50" s="82">
        <v>42</v>
      </c>
      <c r="B50" s="83" t="s">
        <v>24</v>
      </c>
      <c r="C50" s="87">
        <v>40043</v>
      </c>
      <c r="D50" s="83" t="s">
        <v>260</v>
      </c>
      <c r="E50" s="88">
        <v>5</v>
      </c>
      <c r="F50" s="89"/>
      <c r="G50" s="89"/>
      <c r="H50" s="89"/>
    </row>
    <row r="51" spans="1:8" s="86" customFormat="1" ht="15.75" thickBot="1" x14ac:dyDescent="0.3">
      <c r="A51" s="82">
        <v>43</v>
      </c>
      <c r="B51" s="83" t="s">
        <v>83</v>
      </c>
      <c r="C51" s="87">
        <v>40008</v>
      </c>
      <c r="D51" s="83" t="s">
        <v>207</v>
      </c>
      <c r="E51" s="88">
        <v>5</v>
      </c>
      <c r="F51" s="89"/>
      <c r="G51" s="89"/>
      <c r="H51" s="89"/>
    </row>
    <row r="52" spans="1:8" s="67" customFormat="1" ht="15.75" thickBot="1" x14ac:dyDescent="0.3">
      <c r="A52" s="82">
        <v>44</v>
      </c>
      <c r="B52" s="75" t="s">
        <v>203</v>
      </c>
      <c r="C52" s="76">
        <v>91102</v>
      </c>
      <c r="D52" s="83" t="s">
        <v>265</v>
      </c>
      <c r="E52" s="77">
        <v>5</v>
      </c>
      <c r="F52" s="56"/>
      <c r="G52" s="56"/>
      <c r="H52" s="56"/>
    </row>
    <row r="53" spans="1:8" s="67" customFormat="1" ht="15.75" thickBot="1" x14ac:dyDescent="0.3">
      <c r="A53" s="82">
        <v>45</v>
      </c>
      <c r="B53" s="75" t="s">
        <v>24</v>
      </c>
      <c r="C53" s="76">
        <v>41146</v>
      </c>
      <c r="D53" s="83" t="s">
        <v>183</v>
      </c>
      <c r="E53" s="77">
        <v>5</v>
      </c>
      <c r="F53" s="56"/>
      <c r="G53" s="56"/>
      <c r="H53" s="56"/>
    </row>
    <row r="54" spans="1:8" s="67" customFormat="1" ht="15.75" thickBot="1" x14ac:dyDescent="0.3">
      <c r="A54" s="82">
        <v>46</v>
      </c>
      <c r="B54" s="75" t="s">
        <v>24</v>
      </c>
      <c r="C54" s="76">
        <v>41509</v>
      </c>
      <c r="D54" s="83" t="s">
        <v>184</v>
      </c>
      <c r="E54" s="77">
        <v>4</v>
      </c>
      <c r="F54" s="56"/>
      <c r="G54" s="56"/>
      <c r="H54" s="56"/>
    </row>
    <row r="55" spans="1:8" s="67" customFormat="1" ht="15.75" thickBot="1" x14ac:dyDescent="0.3">
      <c r="A55" s="82">
        <v>47</v>
      </c>
      <c r="B55" s="75" t="s">
        <v>24</v>
      </c>
      <c r="C55" s="76">
        <v>41510</v>
      </c>
      <c r="D55" s="83" t="s">
        <v>185</v>
      </c>
      <c r="E55" s="77">
        <v>1</v>
      </c>
      <c r="F55" s="56"/>
      <c r="G55" s="56"/>
      <c r="H55" s="56"/>
    </row>
    <row r="56" spans="1:8" s="67" customFormat="1" ht="15.75" thickBot="1" x14ac:dyDescent="0.3">
      <c r="A56" s="82">
        <v>48</v>
      </c>
      <c r="B56" s="75" t="s">
        <v>24</v>
      </c>
      <c r="C56" s="76">
        <v>41182</v>
      </c>
      <c r="D56" s="83" t="s">
        <v>186</v>
      </c>
      <c r="E56" s="77">
        <v>4</v>
      </c>
      <c r="F56" s="56"/>
      <c r="G56" s="56"/>
      <c r="H56" s="56"/>
    </row>
    <row r="57" spans="1:8" s="67" customFormat="1" ht="15.75" thickBot="1" x14ac:dyDescent="0.3">
      <c r="A57" s="82">
        <v>49</v>
      </c>
      <c r="B57" s="75" t="s">
        <v>108</v>
      </c>
      <c r="C57" s="76">
        <v>41182</v>
      </c>
      <c r="D57" s="83" t="s">
        <v>261</v>
      </c>
      <c r="E57" s="77">
        <v>1</v>
      </c>
      <c r="F57" s="56"/>
      <c r="G57" s="56"/>
      <c r="H57" s="56"/>
    </row>
    <row r="58" spans="1:8" s="67" customFormat="1" ht="15.75" thickBot="1" x14ac:dyDescent="0.3">
      <c r="A58" s="82">
        <v>50</v>
      </c>
      <c r="B58" s="75" t="s">
        <v>22</v>
      </c>
      <c r="C58" s="76">
        <v>41990</v>
      </c>
      <c r="D58" s="83" t="s">
        <v>226</v>
      </c>
      <c r="E58" s="77">
        <v>12</v>
      </c>
      <c r="F58" s="56"/>
      <c r="G58" s="56"/>
      <c r="H58" s="56"/>
    </row>
    <row r="59" spans="1:8" s="67" customFormat="1" ht="15.75" thickBot="1" x14ac:dyDescent="0.3">
      <c r="A59" s="82">
        <v>51</v>
      </c>
      <c r="B59" s="75" t="s">
        <v>22</v>
      </c>
      <c r="C59" s="76">
        <v>40118</v>
      </c>
      <c r="D59" s="83" t="s">
        <v>208</v>
      </c>
      <c r="E59" s="77">
        <v>5</v>
      </c>
      <c r="F59" s="56"/>
      <c r="G59" s="56"/>
      <c r="H59" s="56"/>
    </row>
    <row r="60" spans="1:8" s="67" customFormat="1" ht="15.75" thickBot="1" x14ac:dyDescent="0.3">
      <c r="A60" s="82">
        <v>52</v>
      </c>
      <c r="B60" s="75" t="s">
        <v>203</v>
      </c>
      <c r="C60" s="76">
        <v>91402</v>
      </c>
      <c r="D60" s="83" t="s">
        <v>266</v>
      </c>
      <c r="E60" s="77">
        <v>5</v>
      </c>
      <c r="F60" s="56"/>
      <c r="G60" s="56"/>
      <c r="H60" s="56"/>
    </row>
    <row r="61" spans="1:8" s="67" customFormat="1" ht="15.75" thickBot="1" x14ac:dyDescent="0.3">
      <c r="A61" s="82">
        <v>53</v>
      </c>
      <c r="B61" s="75" t="s">
        <v>83</v>
      </c>
      <c r="C61" s="76">
        <v>40006</v>
      </c>
      <c r="D61" s="83" t="s">
        <v>209</v>
      </c>
      <c r="E61" s="77">
        <v>5</v>
      </c>
      <c r="F61" s="56"/>
      <c r="G61" s="56"/>
      <c r="H61" s="56"/>
    </row>
    <row r="62" spans="1:8" s="67" customFormat="1" ht="15.75" thickBot="1" x14ac:dyDescent="0.3">
      <c r="A62" s="82">
        <v>54</v>
      </c>
      <c r="B62" s="75" t="s">
        <v>83</v>
      </c>
      <c r="C62" s="76">
        <v>96126</v>
      </c>
      <c r="D62" s="83" t="s">
        <v>210</v>
      </c>
      <c r="E62" s="77">
        <v>5</v>
      </c>
      <c r="F62" s="56"/>
      <c r="G62" s="56"/>
      <c r="H62" s="56"/>
    </row>
    <row r="63" spans="1:8" s="67" customFormat="1" ht="15.75" thickBot="1" x14ac:dyDescent="0.3">
      <c r="A63" s="82">
        <v>55</v>
      </c>
      <c r="B63" s="75" t="s">
        <v>187</v>
      </c>
      <c r="C63" s="76">
        <v>10099</v>
      </c>
      <c r="D63" s="83" t="s">
        <v>258</v>
      </c>
      <c r="E63" s="77">
        <v>6</v>
      </c>
      <c r="F63" s="56"/>
      <c r="G63" s="56"/>
      <c r="H63" s="56"/>
    </row>
    <row r="64" spans="1:8" s="67" customFormat="1" ht="15.75" thickBot="1" x14ac:dyDescent="0.3">
      <c r="A64" s="82">
        <v>56</v>
      </c>
      <c r="B64" s="75" t="s">
        <v>24</v>
      </c>
      <c r="C64" s="76">
        <v>40085</v>
      </c>
      <c r="D64" s="83" t="s">
        <v>250</v>
      </c>
      <c r="E64" s="77">
        <v>4</v>
      </c>
      <c r="F64" s="56"/>
      <c r="G64" s="56"/>
      <c r="H64" s="56"/>
    </row>
    <row r="65" spans="1:8" s="67" customFormat="1" ht="15.75" thickBot="1" x14ac:dyDescent="0.3">
      <c r="A65" s="82">
        <v>57</v>
      </c>
      <c r="B65" s="75" t="s">
        <v>24</v>
      </c>
      <c r="C65" s="76">
        <v>40086</v>
      </c>
      <c r="D65" s="83" t="s">
        <v>94</v>
      </c>
      <c r="E65" s="77">
        <v>1</v>
      </c>
      <c r="F65" s="56"/>
      <c r="G65" s="56"/>
      <c r="H65" s="56"/>
    </row>
    <row r="66" spans="1:8" s="67" customFormat="1" ht="15.75" thickBot="1" x14ac:dyDescent="0.3">
      <c r="A66" s="82">
        <v>58</v>
      </c>
      <c r="B66" s="75" t="s">
        <v>22</v>
      </c>
      <c r="C66" s="76">
        <v>40043</v>
      </c>
      <c r="D66" s="83" t="s">
        <v>211</v>
      </c>
      <c r="E66" s="77">
        <v>5</v>
      </c>
      <c r="F66" s="56"/>
      <c r="G66" s="56"/>
      <c r="H66" s="56"/>
    </row>
    <row r="67" spans="1:8" s="67" customFormat="1" ht="15.75" thickBot="1" x14ac:dyDescent="0.3">
      <c r="A67" s="82">
        <v>59</v>
      </c>
      <c r="B67" s="75" t="s">
        <v>203</v>
      </c>
      <c r="C67" s="76">
        <v>90702</v>
      </c>
      <c r="D67" s="83" t="s">
        <v>269</v>
      </c>
      <c r="E67" s="77">
        <v>5</v>
      </c>
      <c r="F67" s="56"/>
      <c r="G67" s="56"/>
      <c r="H67" s="56"/>
    </row>
    <row r="68" spans="1:8" s="67" customFormat="1" ht="15.75" thickBot="1" x14ac:dyDescent="0.3">
      <c r="A68" s="82">
        <v>60</v>
      </c>
      <c r="B68" s="75" t="s">
        <v>203</v>
      </c>
      <c r="C68" s="76">
        <v>91101</v>
      </c>
      <c r="D68" s="83" t="s">
        <v>212</v>
      </c>
      <c r="E68" s="77">
        <v>5</v>
      </c>
      <c r="F68" s="56"/>
      <c r="G68" s="56"/>
      <c r="H68" s="56"/>
    </row>
    <row r="69" spans="1:8" s="86" customFormat="1" ht="15.75" thickBot="1" x14ac:dyDescent="0.3">
      <c r="A69" s="82">
        <v>61</v>
      </c>
      <c r="B69" s="83" t="s">
        <v>83</v>
      </c>
      <c r="C69" s="87">
        <v>40035</v>
      </c>
      <c r="D69" s="83" t="s">
        <v>213</v>
      </c>
      <c r="E69" s="88">
        <v>5</v>
      </c>
      <c r="F69" s="89"/>
      <c r="G69" s="89"/>
      <c r="H69" s="89"/>
    </row>
    <row r="70" spans="1:8" s="67" customFormat="1" ht="15.75" thickBot="1" x14ac:dyDescent="0.3">
      <c r="A70" s="82">
        <v>62</v>
      </c>
      <c r="B70" s="75" t="s">
        <v>81</v>
      </c>
      <c r="C70" s="76">
        <v>40001</v>
      </c>
      <c r="D70" s="83" t="s">
        <v>135</v>
      </c>
      <c r="E70" s="77">
        <v>8</v>
      </c>
      <c r="F70" s="56"/>
      <c r="G70" s="56"/>
      <c r="H70" s="56"/>
    </row>
    <row r="71" spans="1:8" s="67" customFormat="1" ht="15.75" thickBot="1" x14ac:dyDescent="0.3">
      <c r="A71" s="82">
        <v>63</v>
      </c>
      <c r="B71" s="75" t="s">
        <v>81</v>
      </c>
      <c r="C71" s="76">
        <v>40002</v>
      </c>
      <c r="D71" s="83" t="s">
        <v>136</v>
      </c>
      <c r="E71" s="77">
        <v>7</v>
      </c>
      <c r="F71" s="56"/>
      <c r="G71" s="56"/>
      <c r="H71" s="56"/>
    </row>
    <row r="72" spans="1:8" s="67" customFormat="1" ht="15.75" thickBot="1" x14ac:dyDescent="0.3">
      <c r="A72" s="82">
        <v>64</v>
      </c>
      <c r="B72" s="75" t="s">
        <v>81</v>
      </c>
      <c r="C72" s="76">
        <v>40003</v>
      </c>
      <c r="D72" s="83" t="s">
        <v>95</v>
      </c>
      <c r="E72" s="77">
        <v>6</v>
      </c>
      <c r="F72" s="56"/>
      <c r="G72" s="56"/>
      <c r="H72" s="56"/>
    </row>
    <row r="73" spans="1:8" s="67" customFormat="1" ht="15.75" thickBot="1" x14ac:dyDescent="0.3">
      <c r="A73" s="82">
        <v>65</v>
      </c>
      <c r="B73" s="75" t="s">
        <v>24</v>
      </c>
      <c r="C73" s="76">
        <v>40094</v>
      </c>
      <c r="D73" s="83" t="s">
        <v>188</v>
      </c>
      <c r="E73" s="77">
        <v>5</v>
      </c>
      <c r="F73" s="56"/>
      <c r="G73" s="56"/>
      <c r="H73" s="56"/>
    </row>
    <row r="74" spans="1:8" s="67" customFormat="1" ht="15.75" thickBot="1" x14ac:dyDescent="0.3">
      <c r="A74" s="82">
        <v>66</v>
      </c>
      <c r="B74" s="75" t="s">
        <v>22</v>
      </c>
      <c r="C74" s="76">
        <v>42021</v>
      </c>
      <c r="D74" s="83" t="s">
        <v>214</v>
      </c>
      <c r="E74" s="77">
        <v>4</v>
      </c>
      <c r="F74" s="56"/>
      <c r="G74" s="56"/>
      <c r="H74" s="56"/>
    </row>
    <row r="75" spans="1:8" s="67" customFormat="1" ht="15.75" thickBot="1" x14ac:dyDescent="0.3">
      <c r="A75" s="82">
        <v>67</v>
      </c>
      <c r="B75" s="75" t="s">
        <v>22</v>
      </c>
      <c r="C75" s="76">
        <v>42059</v>
      </c>
      <c r="D75" s="83" t="s">
        <v>215</v>
      </c>
      <c r="E75" s="77">
        <v>1</v>
      </c>
      <c r="F75" s="56"/>
      <c r="G75" s="56"/>
      <c r="H75" s="56"/>
    </row>
    <row r="76" spans="1:8" s="67" customFormat="1" ht="15.75" thickBot="1" x14ac:dyDescent="0.3">
      <c r="A76" s="82">
        <v>68</v>
      </c>
      <c r="B76" s="75" t="s">
        <v>203</v>
      </c>
      <c r="C76" s="76">
        <v>91024</v>
      </c>
      <c r="D76" s="83" t="s">
        <v>267</v>
      </c>
      <c r="E76" s="77">
        <v>5</v>
      </c>
      <c r="F76" s="56"/>
      <c r="G76" s="56"/>
      <c r="H76" s="56"/>
    </row>
    <row r="77" spans="1:8" s="67" customFormat="1" ht="15.75" thickBot="1" x14ac:dyDescent="0.3">
      <c r="A77" s="82">
        <v>69</v>
      </c>
      <c r="B77" s="75" t="s">
        <v>24</v>
      </c>
      <c r="C77" s="76">
        <v>40059</v>
      </c>
      <c r="D77" s="83" t="s">
        <v>189</v>
      </c>
      <c r="E77" s="77">
        <v>4</v>
      </c>
      <c r="F77" s="56"/>
      <c r="G77" s="56"/>
      <c r="H77" s="56"/>
    </row>
    <row r="78" spans="1:8" s="67" customFormat="1" ht="15.75" thickBot="1" x14ac:dyDescent="0.3">
      <c r="A78" s="82">
        <v>70</v>
      </c>
      <c r="B78" s="75" t="s">
        <v>24</v>
      </c>
      <c r="C78" s="76">
        <v>40060</v>
      </c>
      <c r="D78" s="83" t="s">
        <v>190</v>
      </c>
      <c r="E78" s="77">
        <v>1</v>
      </c>
      <c r="F78" s="56"/>
      <c r="G78" s="56"/>
      <c r="H78" s="56"/>
    </row>
    <row r="79" spans="1:8" s="67" customFormat="1" ht="15.75" thickBot="1" x14ac:dyDescent="0.3">
      <c r="A79" s="82">
        <v>71</v>
      </c>
      <c r="B79" s="75" t="s">
        <v>24</v>
      </c>
      <c r="C79" s="76">
        <v>40034</v>
      </c>
      <c r="D79" s="83" t="s">
        <v>191</v>
      </c>
      <c r="E79" s="77">
        <v>4</v>
      </c>
      <c r="F79" s="56"/>
      <c r="G79" s="56"/>
      <c r="H79" s="56"/>
    </row>
    <row r="80" spans="1:8" s="67" customFormat="1" ht="15.75" thickBot="1" x14ac:dyDescent="0.3">
      <c r="A80" s="82">
        <v>72</v>
      </c>
      <c r="B80" s="75" t="s">
        <v>108</v>
      </c>
      <c r="C80" s="76">
        <v>40009</v>
      </c>
      <c r="D80" s="83" t="s">
        <v>262</v>
      </c>
      <c r="E80" s="77">
        <v>1</v>
      </c>
      <c r="F80" s="56"/>
      <c r="G80" s="56"/>
      <c r="H80" s="56"/>
    </row>
    <row r="81" spans="1:8" s="67" customFormat="1" ht="15.75" thickBot="1" x14ac:dyDescent="0.3">
      <c r="A81" s="82">
        <v>73</v>
      </c>
      <c r="B81" s="75" t="s">
        <v>83</v>
      </c>
      <c r="C81" s="76">
        <v>96138</v>
      </c>
      <c r="D81" s="83" t="s">
        <v>216</v>
      </c>
      <c r="E81" s="77">
        <v>5</v>
      </c>
      <c r="F81" s="56"/>
      <c r="G81" s="56"/>
      <c r="H81" s="56"/>
    </row>
    <row r="82" spans="1:8" s="67" customFormat="1" ht="15.75" thickBot="1" x14ac:dyDescent="0.3">
      <c r="A82" s="82">
        <v>74</v>
      </c>
      <c r="B82" s="75" t="s">
        <v>24</v>
      </c>
      <c r="C82" s="76">
        <v>40007</v>
      </c>
      <c r="D82" s="83" t="s">
        <v>96</v>
      </c>
      <c r="E82" s="77">
        <v>5</v>
      </c>
      <c r="F82" s="56"/>
      <c r="G82" s="56"/>
      <c r="H82" s="56"/>
    </row>
    <row r="83" spans="1:8" s="86" customFormat="1" ht="15.75" thickBot="1" x14ac:dyDescent="0.3">
      <c r="A83" s="82">
        <v>75</v>
      </c>
      <c r="B83" s="83" t="s">
        <v>83</v>
      </c>
      <c r="C83" s="87">
        <v>91603</v>
      </c>
      <c r="D83" s="83" t="s">
        <v>217</v>
      </c>
      <c r="E83" s="88">
        <v>5</v>
      </c>
      <c r="F83" s="89"/>
      <c r="G83" s="89"/>
      <c r="H83" s="89"/>
    </row>
    <row r="84" spans="1:8" s="67" customFormat="1" ht="15.75" thickBot="1" x14ac:dyDescent="0.3">
      <c r="A84" s="82">
        <v>76</v>
      </c>
      <c r="B84" s="75" t="s">
        <v>24</v>
      </c>
      <c r="C84" s="76">
        <v>40001</v>
      </c>
      <c r="D84" s="83" t="s">
        <v>98</v>
      </c>
      <c r="E84" s="77">
        <v>5</v>
      </c>
      <c r="F84" s="56"/>
      <c r="G84" s="56"/>
      <c r="H84" s="56"/>
    </row>
    <row r="85" spans="1:8" s="67" customFormat="1" ht="15.75" thickBot="1" x14ac:dyDescent="0.3">
      <c r="A85" s="82">
        <v>77</v>
      </c>
      <c r="B85" s="75" t="s">
        <v>24</v>
      </c>
      <c r="C85" s="76">
        <v>40237</v>
      </c>
      <c r="D85" s="83" t="s">
        <v>97</v>
      </c>
      <c r="E85" s="77">
        <v>5</v>
      </c>
      <c r="F85" s="56"/>
      <c r="G85" s="56"/>
      <c r="H85" s="56"/>
    </row>
    <row r="86" spans="1:8" s="67" customFormat="1" ht="15.75" thickBot="1" x14ac:dyDescent="0.3">
      <c r="A86" s="82">
        <v>78</v>
      </c>
      <c r="B86" s="75" t="s">
        <v>203</v>
      </c>
      <c r="C86" s="76">
        <v>90903</v>
      </c>
      <c r="D86" s="83" t="s">
        <v>218</v>
      </c>
      <c r="E86" s="77">
        <v>5</v>
      </c>
      <c r="F86" s="56"/>
      <c r="G86" s="56"/>
      <c r="H86" s="56"/>
    </row>
    <row r="87" spans="1:8" s="67" customFormat="1" ht="15.75" thickBot="1" x14ac:dyDescent="0.3">
      <c r="A87" s="82">
        <v>79</v>
      </c>
      <c r="B87" s="75" t="s">
        <v>25</v>
      </c>
      <c r="C87" s="76">
        <v>40153</v>
      </c>
      <c r="D87" s="83" t="s">
        <v>219</v>
      </c>
      <c r="E87" s="77">
        <v>4</v>
      </c>
      <c r="F87" s="56"/>
      <c r="G87" s="56"/>
      <c r="H87" s="56"/>
    </row>
    <row r="88" spans="1:8" s="67" customFormat="1" ht="15.75" thickBot="1" x14ac:dyDescent="0.3">
      <c r="A88" s="82">
        <v>80</v>
      </c>
      <c r="B88" s="75" t="s">
        <v>25</v>
      </c>
      <c r="C88" s="76">
        <v>40154</v>
      </c>
      <c r="D88" s="83" t="s">
        <v>251</v>
      </c>
      <c r="E88" s="77">
        <v>1</v>
      </c>
      <c r="F88" s="56"/>
      <c r="G88" s="56"/>
      <c r="H88" s="56"/>
    </row>
    <row r="89" spans="1:8" s="86" customFormat="1" ht="15.75" thickBot="1" x14ac:dyDescent="0.3">
      <c r="A89" s="82">
        <v>81</v>
      </c>
      <c r="B89" s="83" t="s">
        <v>83</v>
      </c>
      <c r="C89" s="87">
        <v>40007</v>
      </c>
      <c r="D89" s="83" t="s">
        <v>220</v>
      </c>
      <c r="E89" s="88">
        <v>5</v>
      </c>
      <c r="F89" s="89"/>
      <c r="G89" s="89"/>
      <c r="H89" s="89"/>
    </row>
    <row r="90" spans="1:8" s="67" customFormat="1" ht="15.75" thickBot="1" x14ac:dyDescent="0.3">
      <c r="A90" s="82">
        <v>82</v>
      </c>
      <c r="B90" s="75" t="s">
        <v>22</v>
      </c>
      <c r="C90" s="76">
        <v>40041</v>
      </c>
      <c r="D90" s="83" t="s">
        <v>221</v>
      </c>
      <c r="E90" s="77">
        <v>5</v>
      </c>
      <c r="F90" s="56"/>
      <c r="G90" s="56"/>
      <c r="H90" s="56"/>
    </row>
    <row r="91" spans="1:8" s="67" customFormat="1" ht="15.75" thickBot="1" x14ac:dyDescent="0.3">
      <c r="A91" s="82">
        <v>83</v>
      </c>
      <c r="B91" s="75" t="s">
        <v>24</v>
      </c>
      <c r="C91" s="76">
        <v>40061</v>
      </c>
      <c r="D91" s="83" t="s">
        <v>256</v>
      </c>
      <c r="E91" s="77">
        <v>5</v>
      </c>
      <c r="F91" s="56"/>
      <c r="G91" s="56"/>
      <c r="H91" s="56"/>
    </row>
    <row r="92" spans="1:8" s="67" customFormat="1" ht="15.75" thickBot="1" x14ac:dyDescent="0.3">
      <c r="A92" s="82">
        <v>84</v>
      </c>
      <c r="B92" s="75" t="s">
        <v>99</v>
      </c>
      <c r="C92" s="76">
        <v>41019</v>
      </c>
      <c r="D92" s="83" t="s">
        <v>192</v>
      </c>
      <c r="E92" s="77">
        <v>5</v>
      </c>
      <c r="F92" s="56"/>
      <c r="G92" s="56"/>
      <c r="H92" s="56"/>
    </row>
    <row r="93" spans="1:8" s="67" customFormat="1" ht="15.75" thickBot="1" x14ac:dyDescent="0.3">
      <c r="A93" s="82">
        <v>85</v>
      </c>
      <c r="B93" s="75" t="s">
        <v>22</v>
      </c>
      <c r="C93" s="76">
        <v>42011</v>
      </c>
      <c r="D93" s="83" t="s">
        <v>86</v>
      </c>
      <c r="E93" s="77">
        <v>5</v>
      </c>
      <c r="F93" s="56"/>
      <c r="G93" s="56"/>
      <c r="H93" s="56"/>
    </row>
    <row r="94" spans="1:8" s="67" customFormat="1" ht="15.75" thickBot="1" x14ac:dyDescent="0.3">
      <c r="A94" s="82">
        <v>86</v>
      </c>
      <c r="B94" s="75" t="s">
        <v>83</v>
      </c>
      <c r="C94" s="76">
        <v>40041</v>
      </c>
      <c r="D94" s="83" t="s">
        <v>222</v>
      </c>
      <c r="E94" s="77">
        <v>1</v>
      </c>
      <c r="F94" s="56"/>
      <c r="G94" s="56"/>
      <c r="H94" s="56"/>
    </row>
    <row r="95" spans="1:8" s="67" customFormat="1" ht="15.75" thickBot="1" x14ac:dyDescent="0.3">
      <c r="A95" s="82">
        <v>87</v>
      </c>
      <c r="B95" s="75" t="s">
        <v>23</v>
      </c>
      <c r="C95" s="76">
        <v>19021</v>
      </c>
      <c r="D95" s="83" t="s">
        <v>252</v>
      </c>
      <c r="E95" s="77">
        <v>2</v>
      </c>
      <c r="F95" s="56"/>
      <c r="G95" s="56"/>
      <c r="H95" s="56"/>
    </row>
    <row r="96" spans="1:8" s="67" customFormat="1" ht="15.75" thickBot="1" x14ac:dyDescent="0.3">
      <c r="A96" s="82">
        <v>88</v>
      </c>
      <c r="B96" s="75" t="s">
        <v>203</v>
      </c>
      <c r="C96" s="76">
        <v>90214</v>
      </c>
      <c r="D96" s="83" t="s">
        <v>268</v>
      </c>
      <c r="E96" s="77">
        <v>5</v>
      </c>
      <c r="F96" s="56"/>
      <c r="G96" s="56"/>
      <c r="H96" s="56"/>
    </row>
    <row r="97" spans="1:8" s="67" customFormat="1" ht="15.75" thickBot="1" x14ac:dyDescent="0.3">
      <c r="A97" s="82">
        <v>89</v>
      </c>
      <c r="B97" s="75" t="s">
        <v>22</v>
      </c>
      <c r="C97" s="76">
        <v>40025</v>
      </c>
      <c r="D97" s="83" t="s">
        <v>223</v>
      </c>
      <c r="E97" s="77">
        <v>5</v>
      </c>
      <c r="F97" s="56"/>
      <c r="G97" s="56"/>
      <c r="H97" s="56"/>
    </row>
    <row r="98" spans="1:8" s="67" customFormat="1" ht="15.75" thickBot="1" x14ac:dyDescent="0.3">
      <c r="A98" s="82">
        <v>90</v>
      </c>
      <c r="B98" s="75" t="s">
        <v>83</v>
      </c>
      <c r="C98" s="76">
        <v>96130</v>
      </c>
      <c r="D98" s="83" t="s">
        <v>224</v>
      </c>
      <c r="E98" s="77">
        <v>5</v>
      </c>
      <c r="F98" s="56"/>
      <c r="G98" s="56"/>
      <c r="H98" s="56"/>
    </row>
    <row r="99" spans="1:8" s="67" customFormat="1" ht="15.75" thickBot="1" x14ac:dyDescent="0.3">
      <c r="A99" s="82">
        <v>91</v>
      </c>
      <c r="B99" s="75" t="s">
        <v>203</v>
      </c>
      <c r="C99" s="76">
        <v>91103</v>
      </c>
      <c r="D99" s="83" t="s">
        <v>257</v>
      </c>
      <c r="E99" s="77">
        <v>5</v>
      </c>
      <c r="F99" s="56"/>
      <c r="G99" s="56"/>
      <c r="H99" s="56"/>
    </row>
    <row r="100" spans="1:8" s="67" customFormat="1" ht="15.75" thickBot="1" x14ac:dyDescent="0.3">
      <c r="A100" s="82">
        <v>92</v>
      </c>
      <c r="B100" s="75" t="s">
        <v>24</v>
      </c>
      <c r="C100" s="76">
        <v>40017</v>
      </c>
      <c r="D100" s="83" t="s">
        <v>100</v>
      </c>
      <c r="E100" s="77">
        <v>5</v>
      </c>
      <c r="F100" s="56"/>
      <c r="G100" s="56"/>
      <c r="H100" s="56"/>
    </row>
    <row r="101" spans="1:8" s="67" customFormat="1" ht="15.75" thickBot="1" x14ac:dyDescent="0.3">
      <c r="A101" s="82">
        <v>93</v>
      </c>
      <c r="B101" s="75" t="s">
        <v>24</v>
      </c>
      <c r="C101" s="76">
        <v>40033</v>
      </c>
      <c r="D101" s="83" t="s">
        <v>101</v>
      </c>
      <c r="E101" s="77">
        <v>4</v>
      </c>
      <c r="F101" s="56"/>
      <c r="G101" s="56"/>
      <c r="H101" s="56"/>
    </row>
    <row r="102" spans="1:8" s="67" customFormat="1" ht="15.75" thickBot="1" x14ac:dyDescent="0.3">
      <c r="A102" s="82">
        <v>94</v>
      </c>
      <c r="B102" s="79" t="s">
        <v>108</v>
      </c>
      <c r="C102" s="80">
        <v>41133</v>
      </c>
      <c r="D102" s="84" t="s">
        <v>110</v>
      </c>
      <c r="E102" s="81">
        <v>1</v>
      </c>
      <c r="F102" s="56"/>
      <c r="G102" s="56"/>
      <c r="H102" s="56"/>
    </row>
    <row r="103" spans="1:8" s="67" customFormat="1" ht="15.75" thickBot="1" x14ac:dyDescent="0.3">
      <c r="A103" s="82">
        <v>95</v>
      </c>
      <c r="B103" s="75" t="s">
        <v>22</v>
      </c>
      <c r="C103" s="76">
        <v>40073</v>
      </c>
      <c r="D103" s="83" t="s">
        <v>102</v>
      </c>
      <c r="E103" s="77">
        <v>5</v>
      </c>
      <c r="F103" s="56"/>
      <c r="G103" s="56"/>
      <c r="H103" s="56"/>
    </row>
    <row r="104" spans="1:8" s="67" customFormat="1" ht="15.75" thickBot="1" x14ac:dyDescent="0.3">
      <c r="A104" s="82">
        <v>96</v>
      </c>
      <c r="B104" s="75" t="s">
        <v>22</v>
      </c>
      <c r="C104" s="76">
        <v>40275</v>
      </c>
      <c r="D104" s="83" t="s">
        <v>255</v>
      </c>
      <c r="E104" s="77">
        <v>5</v>
      </c>
      <c r="F104" s="56"/>
      <c r="G104" s="56"/>
      <c r="H104" s="56"/>
    </row>
    <row r="105" spans="1:8" s="67" customFormat="1" ht="15.75" thickBot="1" x14ac:dyDescent="0.3">
      <c r="A105" s="82">
        <v>97</v>
      </c>
      <c r="B105" s="75" t="s">
        <v>22</v>
      </c>
      <c r="C105" s="76">
        <v>40276</v>
      </c>
      <c r="D105" s="83" t="s">
        <v>148</v>
      </c>
      <c r="E105" s="77">
        <v>1</v>
      </c>
      <c r="F105" s="56"/>
      <c r="G105" s="56"/>
      <c r="H105" s="56"/>
    </row>
    <row r="106" spans="1:8" s="67" customFormat="1" ht="15.75" thickBot="1" x14ac:dyDescent="0.3">
      <c r="A106" s="82">
        <v>98</v>
      </c>
      <c r="B106" s="75" t="s">
        <v>83</v>
      </c>
      <c r="C106" s="76">
        <v>40028</v>
      </c>
      <c r="D106" s="83" t="s">
        <v>225</v>
      </c>
      <c r="E106" s="77">
        <v>5</v>
      </c>
      <c r="F106" s="56"/>
      <c r="G106" s="56"/>
      <c r="H106" s="56"/>
    </row>
    <row r="107" spans="1:8" s="67" customFormat="1" ht="15.75" thickBot="1" x14ac:dyDescent="0.3">
      <c r="A107" s="82">
        <v>99</v>
      </c>
      <c r="B107" s="75" t="s">
        <v>24</v>
      </c>
      <c r="C107" s="76">
        <v>40010</v>
      </c>
      <c r="D107" s="83" t="s">
        <v>193</v>
      </c>
      <c r="E107" s="77">
        <v>4</v>
      </c>
      <c r="F107" s="56"/>
      <c r="G107" s="56"/>
      <c r="H107" s="56"/>
    </row>
    <row r="108" spans="1:8" s="67" customFormat="1" ht="15.75" thickBot="1" x14ac:dyDescent="0.3">
      <c r="A108" s="82">
        <v>100</v>
      </c>
      <c r="B108" s="75" t="s">
        <v>24</v>
      </c>
      <c r="C108" s="76">
        <v>41513</v>
      </c>
      <c r="D108" s="83" t="s">
        <v>103</v>
      </c>
      <c r="E108" s="77">
        <v>1</v>
      </c>
      <c r="F108" s="56"/>
      <c r="G108" s="56"/>
      <c r="H108" s="56"/>
    </row>
    <row r="109" spans="1:8" s="67" customFormat="1" ht="15.75" thickBot="1" x14ac:dyDescent="0.3">
      <c r="A109" s="82">
        <v>101</v>
      </c>
      <c r="B109" s="75" t="s">
        <v>187</v>
      </c>
      <c r="C109" s="76">
        <v>10177</v>
      </c>
      <c r="D109" s="83" t="s">
        <v>194</v>
      </c>
      <c r="E109" s="77">
        <v>6</v>
      </c>
      <c r="F109" s="56"/>
      <c r="G109" s="56"/>
      <c r="H109" s="56"/>
    </row>
    <row r="110" spans="1:8" s="67" customFormat="1" x14ac:dyDescent="0.25">
      <c r="A110" s="58"/>
      <c r="B110" s="59"/>
      <c r="C110" s="60"/>
      <c r="D110" s="61"/>
      <c r="E110" s="62"/>
    </row>
    <row r="111" spans="1:8" s="67" customFormat="1" x14ac:dyDescent="0.25">
      <c r="A111" s="58"/>
      <c r="B111" s="59"/>
      <c r="C111" s="60"/>
      <c r="D111" s="61"/>
      <c r="E111" s="62"/>
    </row>
    <row r="112" spans="1:8" s="67" customFormat="1" x14ac:dyDescent="0.25">
      <c r="A112" s="58"/>
      <c r="B112" s="59"/>
      <c r="C112" s="60"/>
      <c r="D112" s="61"/>
      <c r="E112" s="62"/>
    </row>
    <row r="113" spans="1:5" s="67" customFormat="1" x14ac:dyDescent="0.25">
      <c r="A113" s="58"/>
      <c r="B113" s="59"/>
      <c r="C113" s="60"/>
      <c r="D113" s="61"/>
      <c r="E113" s="62"/>
    </row>
    <row r="114" spans="1:5" s="67" customFormat="1" x14ac:dyDescent="0.25">
      <c r="A114" s="58"/>
      <c r="B114" s="59"/>
      <c r="C114" s="60"/>
      <c r="D114" s="61"/>
      <c r="E114" s="62"/>
    </row>
    <row r="115" spans="1:5" s="67" customFormat="1" x14ac:dyDescent="0.25">
      <c r="A115" s="58"/>
      <c r="B115" s="59"/>
      <c r="C115" s="60"/>
      <c r="D115" s="61"/>
      <c r="E115" s="62"/>
    </row>
    <row r="116" spans="1:5" s="67" customFormat="1" x14ac:dyDescent="0.25">
      <c r="A116" s="58"/>
      <c r="B116" s="59"/>
      <c r="C116" s="60"/>
      <c r="D116" s="61"/>
      <c r="E116" s="62"/>
    </row>
    <row r="117" spans="1:5" s="67" customFormat="1" x14ac:dyDescent="0.25">
      <c r="A117" s="58"/>
      <c r="B117" s="59"/>
      <c r="C117" s="60"/>
      <c r="D117" s="61"/>
      <c r="E117" s="62"/>
    </row>
    <row r="118" spans="1:5" s="67" customFormat="1" x14ac:dyDescent="0.25">
      <c r="A118" s="58"/>
      <c r="B118" s="59"/>
      <c r="C118" s="60"/>
      <c r="D118" s="61"/>
      <c r="E118" s="62"/>
    </row>
    <row r="119" spans="1:5" s="67" customFormat="1" x14ac:dyDescent="0.25">
      <c r="A119" s="58"/>
      <c r="B119" s="59"/>
      <c r="C119" s="60"/>
      <c r="D119" s="61"/>
      <c r="E119" s="62"/>
    </row>
    <row r="120" spans="1:5" s="67" customFormat="1" x14ac:dyDescent="0.25">
      <c r="A120" s="58"/>
      <c r="B120" s="59"/>
      <c r="C120" s="60"/>
      <c r="D120" s="61"/>
      <c r="E120" s="62"/>
    </row>
    <row r="121" spans="1:5" s="67" customFormat="1" x14ac:dyDescent="0.25">
      <c r="A121" s="58"/>
      <c r="B121" s="59"/>
      <c r="C121" s="60"/>
      <c r="D121" s="61"/>
      <c r="E121" s="62"/>
    </row>
    <row r="122" spans="1:5" s="67" customFormat="1" x14ac:dyDescent="0.25">
      <c r="A122" s="58"/>
      <c r="B122" s="59"/>
      <c r="C122" s="60"/>
      <c r="D122" s="61"/>
      <c r="E122" s="62"/>
    </row>
    <row r="123" spans="1:5" s="67" customFormat="1" x14ac:dyDescent="0.25">
      <c r="A123" s="58"/>
      <c r="B123" s="59"/>
      <c r="C123" s="60"/>
      <c r="D123" s="61"/>
      <c r="E123" s="62"/>
    </row>
    <row r="124" spans="1:5" s="56" customFormat="1" ht="15" customHeight="1" x14ac:dyDescent="0.25">
      <c r="A124"/>
      <c r="B124"/>
      <c r="C124"/>
      <c r="D124"/>
      <c r="E124"/>
    </row>
    <row r="125" spans="1:5" s="56" customFormat="1" ht="15" customHeight="1" x14ac:dyDescent="0.25">
      <c r="A125"/>
      <c r="B125"/>
      <c r="C125"/>
      <c r="D125"/>
      <c r="E125"/>
    </row>
    <row r="126" spans="1:5" s="56" customFormat="1" ht="15" customHeight="1" x14ac:dyDescent="0.25">
      <c r="A126"/>
      <c r="B126"/>
      <c r="C126"/>
      <c r="D126"/>
      <c r="E126"/>
    </row>
    <row r="127" spans="1:5" s="56" customFormat="1" ht="15" customHeight="1" x14ac:dyDescent="0.25">
      <c r="A127"/>
      <c r="B127"/>
      <c r="C127"/>
      <c r="D127"/>
      <c r="E127"/>
    </row>
    <row r="128" spans="1:5" s="56" customFormat="1" ht="15" customHeight="1" x14ac:dyDescent="0.25">
      <c r="A128"/>
      <c r="B128"/>
      <c r="C128"/>
      <c r="D128"/>
      <c r="E128"/>
    </row>
    <row r="129" spans="1:5" s="56" customFormat="1" ht="15" customHeight="1" x14ac:dyDescent="0.25">
      <c r="A129"/>
      <c r="B129"/>
      <c r="C129"/>
      <c r="D129"/>
      <c r="E129"/>
    </row>
    <row r="130" spans="1:5" s="56" customFormat="1" ht="15" customHeight="1" x14ac:dyDescent="0.25">
      <c r="A130"/>
      <c r="B130"/>
      <c r="C130"/>
      <c r="D130"/>
      <c r="E130"/>
    </row>
    <row r="131" spans="1:5" s="56" customFormat="1" ht="15" customHeight="1" x14ac:dyDescent="0.25">
      <c r="A131"/>
      <c r="B131"/>
      <c r="C131"/>
      <c r="D131"/>
      <c r="E131"/>
    </row>
    <row r="132" spans="1:5" s="56" customFormat="1" ht="15" customHeight="1" x14ac:dyDescent="0.25">
      <c r="A132"/>
      <c r="B132"/>
      <c r="C132"/>
      <c r="D132"/>
      <c r="E132"/>
    </row>
    <row r="133" spans="1:5" s="56" customFormat="1" ht="15" customHeight="1" x14ac:dyDescent="0.25">
      <c r="A133"/>
      <c r="B133"/>
      <c r="C133"/>
      <c r="D133"/>
      <c r="E133"/>
    </row>
    <row r="134" spans="1:5" s="56" customFormat="1" ht="15" customHeight="1" x14ac:dyDescent="0.25">
      <c r="A134"/>
      <c r="B134"/>
      <c r="C134"/>
      <c r="D134"/>
      <c r="E134"/>
    </row>
    <row r="135" spans="1:5" s="56" customFormat="1" ht="15" customHeight="1" x14ac:dyDescent="0.25">
      <c r="A135"/>
      <c r="B135"/>
      <c r="C135"/>
      <c r="D135"/>
      <c r="E135"/>
    </row>
    <row r="136" spans="1:5" s="56" customFormat="1" ht="15" customHeight="1" x14ac:dyDescent="0.25">
      <c r="A136"/>
      <c r="B136"/>
      <c r="C136"/>
      <c r="D136"/>
      <c r="E136"/>
    </row>
    <row r="137" spans="1:5" s="56" customFormat="1" ht="15" customHeight="1" x14ac:dyDescent="0.25">
      <c r="A137"/>
      <c r="B137"/>
      <c r="C137"/>
      <c r="D137"/>
      <c r="E137"/>
    </row>
    <row r="138" spans="1:5" s="56" customFormat="1" ht="15" customHeight="1" x14ac:dyDescent="0.25">
      <c r="A138"/>
      <c r="B138"/>
      <c r="C138"/>
      <c r="D138"/>
      <c r="E138"/>
    </row>
    <row r="139" spans="1:5" s="56" customFormat="1" ht="15" customHeight="1" x14ac:dyDescent="0.25">
      <c r="A139"/>
      <c r="B139"/>
      <c r="C139"/>
      <c r="D139"/>
      <c r="E139"/>
    </row>
    <row r="140" spans="1:5" s="56" customFormat="1" ht="15" customHeight="1" x14ac:dyDescent="0.25">
      <c r="A140"/>
      <c r="B140"/>
      <c r="C140"/>
      <c r="D140"/>
      <c r="E140"/>
    </row>
    <row r="141" spans="1:5" s="56" customFormat="1" ht="15" customHeight="1" x14ac:dyDescent="0.25">
      <c r="A141"/>
      <c r="B141"/>
      <c r="C141"/>
      <c r="D141"/>
      <c r="E141"/>
    </row>
    <row r="142" spans="1:5" s="56" customFormat="1" ht="15" customHeight="1" x14ac:dyDescent="0.25">
      <c r="A142"/>
      <c r="B142"/>
      <c r="C142"/>
      <c r="D142"/>
      <c r="E142"/>
    </row>
    <row r="143" spans="1:5" s="56" customFormat="1" ht="15" customHeight="1" x14ac:dyDescent="0.25">
      <c r="A143"/>
      <c r="B143"/>
      <c r="C143"/>
      <c r="D143"/>
      <c r="E143"/>
    </row>
    <row r="144" spans="1:5" s="56" customFormat="1" ht="15" customHeight="1" x14ac:dyDescent="0.25">
      <c r="A144"/>
      <c r="B144"/>
      <c r="C144"/>
      <c r="D144"/>
      <c r="E144"/>
    </row>
    <row r="145" spans="1:5" s="56" customFormat="1" ht="15" customHeight="1" x14ac:dyDescent="0.25">
      <c r="A145"/>
      <c r="B145"/>
      <c r="C145"/>
      <c r="D145"/>
      <c r="E145"/>
    </row>
    <row r="146" spans="1:5" s="56" customFormat="1" ht="15" customHeight="1" x14ac:dyDescent="0.25">
      <c r="A146"/>
      <c r="B146"/>
      <c r="C146"/>
      <c r="D146"/>
      <c r="E146"/>
    </row>
    <row r="147" spans="1:5" s="56" customFormat="1" ht="15" customHeight="1" x14ac:dyDescent="0.25">
      <c r="A147"/>
      <c r="B147"/>
      <c r="C147"/>
      <c r="D147"/>
      <c r="E147"/>
    </row>
    <row r="148" spans="1:5" s="56" customFormat="1" ht="15" customHeight="1" x14ac:dyDescent="0.25">
      <c r="A148"/>
      <c r="B148"/>
      <c r="C148"/>
      <c r="D148"/>
      <c r="E148"/>
    </row>
    <row r="149" spans="1:5" s="56" customFormat="1" ht="15" customHeight="1" x14ac:dyDescent="0.25">
      <c r="A149"/>
      <c r="B149"/>
      <c r="C149"/>
      <c r="D149"/>
      <c r="E149"/>
    </row>
    <row r="150" spans="1:5" s="56" customFormat="1" ht="15" customHeight="1" x14ac:dyDescent="0.25">
      <c r="A150"/>
      <c r="B150"/>
      <c r="C150"/>
      <c r="D150"/>
      <c r="E150"/>
    </row>
    <row r="151" spans="1:5" s="56" customFormat="1" ht="15" customHeight="1" x14ac:dyDescent="0.25">
      <c r="A151"/>
      <c r="B151"/>
      <c r="C151"/>
      <c r="D151"/>
      <c r="E151"/>
    </row>
    <row r="152" spans="1:5" s="56" customFormat="1" ht="15" customHeight="1" x14ac:dyDescent="0.25">
      <c r="A152"/>
      <c r="B152"/>
      <c r="C152"/>
      <c r="D152"/>
      <c r="E152"/>
    </row>
    <row r="153" spans="1:5" s="56" customFormat="1" ht="15" customHeight="1" x14ac:dyDescent="0.25">
      <c r="A153"/>
      <c r="B153"/>
      <c r="C153"/>
      <c r="D153"/>
      <c r="E153"/>
    </row>
    <row r="154" spans="1:5" s="56" customFormat="1" ht="15" customHeight="1" x14ac:dyDescent="0.25">
      <c r="A154"/>
      <c r="B154"/>
      <c r="C154"/>
      <c r="D154"/>
      <c r="E154"/>
    </row>
    <row r="155" spans="1:5" s="56" customFormat="1" ht="15" customHeight="1" x14ac:dyDescent="0.25">
      <c r="A155"/>
      <c r="B155"/>
      <c r="C155"/>
      <c r="D155"/>
      <c r="E155"/>
    </row>
    <row r="156" spans="1:5" s="56" customFormat="1" ht="15" customHeight="1" x14ac:dyDescent="0.25">
      <c r="A156"/>
      <c r="B156"/>
      <c r="C156"/>
      <c r="D156"/>
      <c r="E156"/>
    </row>
    <row r="157" spans="1:5" s="56" customFormat="1" ht="15" customHeight="1" x14ac:dyDescent="0.25">
      <c r="A157"/>
      <c r="B157"/>
      <c r="C157"/>
      <c r="D157"/>
      <c r="E157"/>
    </row>
    <row r="158" spans="1:5" s="56" customFormat="1" ht="15" customHeight="1" x14ac:dyDescent="0.25">
      <c r="A158"/>
      <c r="B158"/>
      <c r="C158"/>
      <c r="D158"/>
      <c r="E158"/>
    </row>
    <row r="159" spans="1:5" s="56" customFormat="1" ht="15" customHeight="1" x14ac:dyDescent="0.25">
      <c r="A159"/>
      <c r="B159"/>
      <c r="C159"/>
      <c r="D159"/>
      <c r="E159"/>
    </row>
    <row r="160" spans="1:5" s="56" customFormat="1" ht="15" customHeight="1" x14ac:dyDescent="0.25">
      <c r="A160"/>
      <c r="B160"/>
      <c r="C160"/>
      <c r="D160"/>
      <c r="E160"/>
    </row>
    <row r="161" spans="1:5" s="56" customFormat="1" ht="15" customHeight="1" x14ac:dyDescent="0.25">
      <c r="A161"/>
      <c r="B161"/>
      <c r="C161"/>
      <c r="D161"/>
      <c r="E161"/>
    </row>
    <row r="162" spans="1:5" s="56" customFormat="1" ht="15" customHeight="1" x14ac:dyDescent="0.25">
      <c r="A162"/>
      <c r="B162"/>
      <c r="C162"/>
      <c r="D162"/>
      <c r="E162"/>
    </row>
    <row r="163" spans="1:5" s="56" customFormat="1" ht="15" customHeight="1" x14ac:dyDescent="0.25">
      <c r="A163"/>
      <c r="B163"/>
      <c r="C163"/>
      <c r="D163"/>
      <c r="E163"/>
    </row>
    <row r="164" spans="1:5" s="56" customFormat="1" ht="15" customHeight="1" x14ac:dyDescent="0.25">
      <c r="A164"/>
      <c r="B164"/>
      <c r="C164"/>
      <c r="D164"/>
      <c r="E164"/>
    </row>
    <row r="165" spans="1:5" s="56" customFormat="1" ht="15" customHeight="1" x14ac:dyDescent="0.25">
      <c r="A165"/>
      <c r="B165"/>
      <c r="C165"/>
      <c r="D165"/>
      <c r="E165"/>
    </row>
    <row r="166" spans="1:5" s="56" customFormat="1" ht="15" customHeight="1" x14ac:dyDescent="0.25">
      <c r="A166"/>
      <c r="B166"/>
      <c r="C166"/>
      <c r="D166"/>
      <c r="E166"/>
    </row>
    <row r="167" spans="1:5" s="56" customFormat="1" ht="15" customHeight="1" x14ac:dyDescent="0.25">
      <c r="A167"/>
      <c r="B167"/>
      <c r="C167"/>
      <c r="D167"/>
      <c r="E167"/>
    </row>
    <row r="168" spans="1:5" s="56" customFormat="1" ht="15" customHeight="1" x14ac:dyDescent="0.25">
      <c r="A168"/>
      <c r="B168"/>
      <c r="C168"/>
      <c r="D168"/>
      <c r="E168"/>
    </row>
    <row r="169" spans="1:5" s="56" customFormat="1" ht="15" customHeight="1" x14ac:dyDescent="0.25">
      <c r="A169"/>
      <c r="B169"/>
      <c r="C169"/>
      <c r="D169"/>
      <c r="E169"/>
    </row>
    <row r="170" spans="1:5" s="56" customFormat="1" ht="15" customHeight="1" x14ac:dyDescent="0.25">
      <c r="A170"/>
      <c r="B170"/>
      <c r="C170"/>
      <c r="D170"/>
      <c r="E170"/>
    </row>
    <row r="171" spans="1:5" s="56" customFormat="1" ht="15" customHeight="1" x14ac:dyDescent="0.25">
      <c r="A171"/>
      <c r="B171"/>
      <c r="C171"/>
      <c r="D171"/>
      <c r="E171"/>
    </row>
    <row r="172" spans="1:5" s="56" customFormat="1" ht="15" customHeight="1" x14ac:dyDescent="0.25">
      <c r="A172"/>
      <c r="B172"/>
      <c r="C172"/>
      <c r="D172"/>
      <c r="E172"/>
    </row>
    <row r="173" spans="1:5" s="56" customFormat="1" ht="15" customHeight="1" x14ac:dyDescent="0.25">
      <c r="A173"/>
      <c r="B173"/>
      <c r="C173"/>
      <c r="D173"/>
      <c r="E173"/>
    </row>
    <row r="174" spans="1:5" s="56" customFormat="1" ht="15" customHeight="1" x14ac:dyDescent="0.25">
      <c r="A174"/>
      <c r="B174"/>
      <c r="C174"/>
      <c r="D174"/>
      <c r="E174"/>
    </row>
    <row r="175" spans="1:5" s="56" customFormat="1" ht="15" customHeight="1" x14ac:dyDescent="0.25">
      <c r="A175"/>
      <c r="B175"/>
      <c r="C175"/>
      <c r="D175"/>
      <c r="E175"/>
    </row>
    <row r="176" spans="1:5" s="56" customFormat="1" ht="15" customHeight="1" x14ac:dyDescent="0.25">
      <c r="A176"/>
      <c r="B176"/>
      <c r="C176"/>
      <c r="D176"/>
      <c r="E176"/>
    </row>
    <row r="177" spans="1:5" s="56" customFormat="1" ht="15" customHeight="1" x14ac:dyDescent="0.25">
      <c r="A177"/>
      <c r="B177"/>
      <c r="C177"/>
      <c r="D177"/>
      <c r="E177"/>
    </row>
    <row r="178" spans="1:5" s="56" customFormat="1" ht="15" customHeight="1" x14ac:dyDescent="0.25">
      <c r="A178"/>
      <c r="B178"/>
      <c r="C178"/>
      <c r="D178"/>
      <c r="E178"/>
    </row>
    <row r="179" spans="1:5" s="56" customFormat="1" ht="15" customHeight="1" x14ac:dyDescent="0.25">
      <c r="A179"/>
      <c r="B179"/>
      <c r="C179"/>
      <c r="D179"/>
      <c r="E179"/>
    </row>
    <row r="180" spans="1:5" s="56" customFormat="1" ht="15" customHeight="1" x14ac:dyDescent="0.25">
      <c r="A180"/>
      <c r="B180"/>
      <c r="C180"/>
      <c r="D180"/>
      <c r="E180"/>
    </row>
    <row r="181" spans="1:5" s="56" customFormat="1" ht="15" customHeight="1" x14ac:dyDescent="0.25">
      <c r="A181"/>
      <c r="B181"/>
      <c r="C181"/>
      <c r="D181"/>
      <c r="E181"/>
    </row>
    <row r="182" spans="1:5" s="56" customFormat="1" ht="15" customHeight="1" x14ac:dyDescent="0.25">
      <c r="A182"/>
      <c r="B182"/>
      <c r="C182"/>
      <c r="D182"/>
      <c r="E182"/>
    </row>
    <row r="183" spans="1:5" s="56" customFormat="1" ht="15" customHeight="1" x14ac:dyDescent="0.25">
      <c r="A183"/>
      <c r="B183"/>
      <c r="C183"/>
      <c r="D183"/>
      <c r="E183"/>
    </row>
    <row r="184" spans="1:5" s="56" customFormat="1" ht="15" customHeight="1" x14ac:dyDescent="0.25">
      <c r="A184"/>
      <c r="B184"/>
      <c r="C184"/>
      <c r="D184"/>
      <c r="E184"/>
    </row>
    <row r="185" spans="1:5" s="56" customFormat="1" ht="15" customHeight="1" x14ac:dyDescent="0.25">
      <c r="A185"/>
      <c r="B185"/>
      <c r="C185"/>
      <c r="D185"/>
      <c r="E185"/>
    </row>
    <row r="186" spans="1:5" s="56" customFormat="1" ht="15" customHeight="1" x14ac:dyDescent="0.25">
      <c r="A186"/>
      <c r="B186"/>
      <c r="C186"/>
      <c r="D186"/>
      <c r="E186"/>
    </row>
    <row r="187" spans="1:5" s="56" customFormat="1" ht="15" customHeight="1" x14ac:dyDescent="0.25">
      <c r="A187"/>
      <c r="B187"/>
      <c r="C187"/>
      <c r="D187"/>
      <c r="E187"/>
    </row>
    <row r="188" spans="1:5" s="56" customFormat="1" ht="15" customHeight="1" x14ac:dyDescent="0.25">
      <c r="A188"/>
      <c r="B188"/>
      <c r="C188"/>
      <c r="D188"/>
      <c r="E188"/>
    </row>
    <row r="189" spans="1:5" s="56" customFormat="1" ht="15" customHeight="1" x14ac:dyDescent="0.25">
      <c r="A189"/>
      <c r="B189"/>
      <c r="C189"/>
      <c r="D189"/>
      <c r="E189"/>
    </row>
    <row r="190" spans="1:5" s="56" customFormat="1" ht="15" customHeight="1" x14ac:dyDescent="0.25">
      <c r="A190"/>
      <c r="B190"/>
      <c r="C190"/>
      <c r="D190"/>
      <c r="E190"/>
    </row>
    <row r="191" spans="1:5" s="56" customFormat="1" ht="15" customHeight="1" x14ac:dyDescent="0.25">
      <c r="A191"/>
      <c r="B191"/>
      <c r="C191"/>
      <c r="D191"/>
      <c r="E191"/>
    </row>
    <row r="192" spans="1:5" s="56" customFormat="1" ht="15" customHeight="1" x14ac:dyDescent="0.25">
      <c r="A192"/>
      <c r="B192"/>
      <c r="C192"/>
      <c r="D192"/>
      <c r="E192"/>
    </row>
    <row r="193" spans="1:5" s="56" customFormat="1" ht="15" customHeight="1" x14ac:dyDescent="0.25">
      <c r="A193"/>
      <c r="B193"/>
      <c r="C193"/>
      <c r="D193"/>
      <c r="E193"/>
    </row>
    <row r="194" spans="1:5" s="56" customFormat="1" ht="15" customHeight="1" x14ac:dyDescent="0.25">
      <c r="A194"/>
      <c r="B194"/>
      <c r="C194"/>
      <c r="D194"/>
      <c r="E194"/>
    </row>
    <row r="195" spans="1:5" s="56" customFormat="1" ht="15" customHeight="1" x14ac:dyDescent="0.25">
      <c r="A195"/>
      <c r="B195"/>
      <c r="C195"/>
      <c r="D195"/>
      <c r="E195"/>
    </row>
    <row r="196" spans="1:5" s="56" customFormat="1" ht="15" customHeight="1" x14ac:dyDescent="0.25">
      <c r="A196"/>
      <c r="B196"/>
      <c r="C196"/>
      <c r="D196"/>
      <c r="E196"/>
    </row>
    <row r="197" spans="1:5" s="56" customFormat="1" ht="15" customHeight="1" x14ac:dyDescent="0.25">
      <c r="A197"/>
      <c r="B197"/>
      <c r="C197"/>
      <c r="D197"/>
      <c r="E197"/>
    </row>
    <row r="198" spans="1:5" s="56" customFormat="1" ht="15" customHeight="1" x14ac:dyDescent="0.25">
      <c r="A198"/>
      <c r="B198"/>
      <c r="C198"/>
      <c r="D198"/>
      <c r="E198"/>
    </row>
    <row r="199" spans="1:5" s="56" customFormat="1" ht="15" customHeight="1" x14ac:dyDescent="0.25">
      <c r="A199"/>
      <c r="B199"/>
      <c r="C199"/>
      <c r="D199"/>
      <c r="E199"/>
    </row>
    <row r="200" spans="1:5" s="56" customFormat="1" ht="15" customHeight="1" x14ac:dyDescent="0.25">
      <c r="A200"/>
      <c r="B200"/>
      <c r="C200"/>
      <c r="D200"/>
      <c r="E200"/>
    </row>
    <row r="201" spans="1:5" s="56" customFormat="1" ht="15" customHeight="1" x14ac:dyDescent="0.25">
      <c r="A201"/>
      <c r="B201"/>
      <c r="C201"/>
      <c r="D201"/>
      <c r="E201"/>
    </row>
    <row r="202" spans="1:5" s="56" customFormat="1" ht="15" customHeight="1" x14ac:dyDescent="0.25">
      <c r="A202"/>
      <c r="B202"/>
      <c r="C202"/>
      <c r="D202"/>
      <c r="E202"/>
    </row>
    <row r="203" spans="1:5" s="56" customFormat="1" ht="15" customHeight="1" x14ac:dyDescent="0.25">
      <c r="A203"/>
      <c r="B203"/>
      <c r="C203"/>
      <c r="D203"/>
      <c r="E203"/>
    </row>
    <row r="204" spans="1:5" s="56" customFormat="1" ht="15" customHeight="1" x14ac:dyDescent="0.25">
      <c r="A204"/>
      <c r="B204"/>
      <c r="C204"/>
      <c r="D204"/>
      <c r="E204"/>
    </row>
    <row r="205" spans="1:5" s="56" customFormat="1" ht="15" customHeight="1" x14ac:dyDescent="0.25">
      <c r="A205"/>
      <c r="B205"/>
      <c r="C205"/>
      <c r="D205"/>
      <c r="E205"/>
    </row>
    <row r="206" spans="1:5" s="56" customFormat="1" ht="15" customHeight="1" x14ac:dyDescent="0.25">
      <c r="A206"/>
      <c r="B206"/>
      <c r="C206"/>
      <c r="D206"/>
      <c r="E206"/>
    </row>
    <row r="207" spans="1:5" s="56" customFormat="1" ht="15" customHeight="1" x14ac:dyDescent="0.25">
      <c r="A207"/>
      <c r="B207"/>
      <c r="C207"/>
      <c r="D207"/>
      <c r="E207"/>
    </row>
    <row r="208" spans="1:5" s="56" customFormat="1" ht="15" customHeight="1" x14ac:dyDescent="0.25">
      <c r="A208"/>
      <c r="B208"/>
      <c r="C208"/>
      <c r="D208"/>
      <c r="E208"/>
    </row>
    <row r="209" spans="1:5" s="56" customFormat="1" ht="15" customHeight="1" x14ac:dyDescent="0.25">
      <c r="A209"/>
      <c r="B209"/>
      <c r="C209"/>
      <c r="D209"/>
      <c r="E209"/>
    </row>
    <row r="210" spans="1:5" s="56" customFormat="1" ht="15" customHeight="1" x14ac:dyDescent="0.25">
      <c r="A210"/>
      <c r="B210"/>
      <c r="C210"/>
      <c r="D210"/>
      <c r="E210"/>
    </row>
    <row r="211" spans="1:5" s="56" customFormat="1" ht="15" customHeight="1" x14ac:dyDescent="0.25">
      <c r="A211"/>
      <c r="B211"/>
      <c r="C211"/>
      <c r="D211"/>
      <c r="E211"/>
    </row>
    <row r="212" spans="1:5" s="56" customFormat="1" ht="15" customHeight="1" x14ac:dyDescent="0.25">
      <c r="A212"/>
      <c r="B212"/>
      <c r="C212"/>
      <c r="D212"/>
      <c r="E212"/>
    </row>
    <row r="213" spans="1:5" s="56" customFormat="1" ht="15" customHeight="1" x14ac:dyDescent="0.25">
      <c r="A213"/>
      <c r="B213"/>
      <c r="C213"/>
      <c r="D213"/>
      <c r="E213"/>
    </row>
    <row r="214" spans="1:5" s="56" customFormat="1" ht="15" customHeight="1" x14ac:dyDescent="0.25">
      <c r="A214"/>
      <c r="B214"/>
      <c r="C214"/>
      <c r="D214"/>
      <c r="E214"/>
    </row>
    <row r="215" spans="1:5" s="56" customFormat="1" ht="15" customHeight="1" x14ac:dyDescent="0.25">
      <c r="A215"/>
      <c r="B215"/>
      <c r="C215"/>
      <c r="D215"/>
      <c r="E215"/>
    </row>
    <row r="216" spans="1:5" s="56" customFormat="1" ht="15" customHeight="1" x14ac:dyDescent="0.25">
      <c r="A216"/>
      <c r="B216"/>
      <c r="C216"/>
      <c r="D216"/>
      <c r="E216"/>
    </row>
    <row r="217" spans="1:5" s="56" customFormat="1" ht="15" customHeight="1" x14ac:dyDescent="0.25">
      <c r="A217"/>
      <c r="B217"/>
      <c r="C217"/>
      <c r="D217"/>
      <c r="E217"/>
    </row>
    <row r="218" spans="1:5" s="56" customFormat="1" ht="15" customHeight="1" x14ac:dyDescent="0.25">
      <c r="A218"/>
      <c r="B218"/>
      <c r="C218"/>
      <c r="D218"/>
      <c r="E218"/>
    </row>
    <row r="219" spans="1:5" s="56" customFormat="1" ht="15" customHeight="1" x14ac:dyDescent="0.25">
      <c r="A219"/>
      <c r="B219"/>
      <c r="C219"/>
      <c r="D219"/>
      <c r="E219"/>
    </row>
    <row r="220" spans="1:5" s="56" customFormat="1" ht="15" customHeight="1" x14ac:dyDescent="0.25">
      <c r="A220"/>
      <c r="B220"/>
      <c r="C220"/>
      <c r="D220"/>
      <c r="E220"/>
    </row>
    <row r="221" spans="1:5" s="56" customFormat="1" ht="15" customHeight="1" x14ac:dyDescent="0.25">
      <c r="A221"/>
      <c r="B221"/>
      <c r="C221"/>
      <c r="D221"/>
      <c r="E221"/>
    </row>
    <row r="222" spans="1:5" s="56" customFormat="1" ht="15" customHeight="1" x14ac:dyDescent="0.25">
      <c r="A222"/>
      <c r="B222"/>
      <c r="C222"/>
      <c r="D222"/>
      <c r="E222"/>
    </row>
    <row r="223" spans="1:5" s="56" customFormat="1" ht="15" customHeight="1" x14ac:dyDescent="0.25">
      <c r="A223"/>
      <c r="B223"/>
      <c r="C223"/>
      <c r="D223"/>
      <c r="E223"/>
    </row>
    <row r="224" spans="1:5" s="56" customFormat="1" ht="15" customHeight="1" x14ac:dyDescent="0.25">
      <c r="A224"/>
      <c r="B224"/>
      <c r="C224"/>
      <c r="D224"/>
      <c r="E224"/>
    </row>
    <row r="225" spans="1:5" s="56" customFormat="1" ht="15" customHeight="1" x14ac:dyDescent="0.25">
      <c r="A225"/>
      <c r="B225"/>
      <c r="C225"/>
      <c r="D225"/>
      <c r="E225"/>
    </row>
    <row r="226" spans="1:5" s="56" customFormat="1" ht="15" customHeight="1" x14ac:dyDescent="0.25">
      <c r="A226"/>
      <c r="B226"/>
      <c r="C226"/>
      <c r="D226"/>
      <c r="E226"/>
    </row>
    <row r="227" spans="1:5" s="56" customFormat="1" ht="15" customHeight="1" x14ac:dyDescent="0.25">
      <c r="A227"/>
      <c r="B227"/>
      <c r="C227"/>
      <c r="D227"/>
      <c r="E227"/>
    </row>
    <row r="228" spans="1:5" s="56" customFormat="1" ht="15" customHeight="1" x14ac:dyDescent="0.25">
      <c r="A228"/>
      <c r="B228"/>
      <c r="C228"/>
      <c r="D228"/>
      <c r="E228"/>
    </row>
    <row r="229" spans="1:5" s="56" customFormat="1" ht="15" customHeight="1" x14ac:dyDescent="0.25">
      <c r="A229"/>
      <c r="B229"/>
      <c r="C229"/>
      <c r="D229"/>
      <c r="E229"/>
    </row>
    <row r="230" spans="1:5" s="56" customFormat="1" ht="15" customHeight="1" x14ac:dyDescent="0.25">
      <c r="A230"/>
      <c r="B230"/>
      <c r="C230"/>
      <c r="D230"/>
      <c r="E230"/>
    </row>
    <row r="231" spans="1:5" s="56" customFormat="1" ht="15" customHeight="1" x14ac:dyDescent="0.25">
      <c r="A231"/>
      <c r="B231"/>
      <c r="C231"/>
      <c r="D231"/>
      <c r="E231"/>
    </row>
    <row r="232" spans="1:5" s="56" customFormat="1" ht="15" customHeight="1" x14ac:dyDescent="0.25">
      <c r="A232"/>
      <c r="B232"/>
      <c r="C232"/>
      <c r="D232"/>
      <c r="E232"/>
    </row>
    <row r="233" spans="1:5" s="56" customFormat="1" ht="15" customHeight="1" x14ac:dyDescent="0.25">
      <c r="A233"/>
      <c r="B233"/>
      <c r="C233"/>
      <c r="D233"/>
      <c r="E233"/>
    </row>
    <row r="234" spans="1:5" s="56" customFormat="1" ht="15" customHeight="1" x14ac:dyDescent="0.25">
      <c r="A234"/>
      <c r="B234"/>
      <c r="C234"/>
      <c r="D234"/>
      <c r="E234"/>
    </row>
    <row r="235" spans="1:5" s="56" customFormat="1" ht="15" customHeight="1" x14ac:dyDescent="0.25">
      <c r="A235"/>
      <c r="B235"/>
      <c r="C235"/>
      <c r="D235"/>
      <c r="E235"/>
    </row>
    <row r="236" spans="1:5" s="56" customFormat="1" ht="15" customHeight="1" x14ac:dyDescent="0.25">
      <c r="A236"/>
      <c r="B236"/>
      <c r="C236"/>
      <c r="D236"/>
      <c r="E236"/>
    </row>
    <row r="237" spans="1:5" s="56" customFormat="1" ht="15" customHeight="1" x14ac:dyDescent="0.25">
      <c r="A237"/>
      <c r="B237"/>
      <c r="C237"/>
      <c r="D237"/>
      <c r="E237"/>
    </row>
    <row r="238" spans="1:5" s="56" customFormat="1" ht="15" customHeight="1" x14ac:dyDescent="0.25">
      <c r="A238"/>
      <c r="B238"/>
      <c r="C238"/>
      <c r="D238"/>
      <c r="E238"/>
    </row>
    <row r="239" spans="1:5" s="56" customFormat="1" ht="15" customHeight="1" x14ac:dyDescent="0.25">
      <c r="A239"/>
      <c r="B239"/>
      <c r="C239"/>
      <c r="D239"/>
      <c r="E239"/>
    </row>
    <row r="240" spans="1:5" s="56" customFormat="1" ht="15" customHeight="1" x14ac:dyDescent="0.25">
      <c r="A240"/>
      <c r="B240"/>
      <c r="C240"/>
      <c r="D240"/>
      <c r="E240"/>
    </row>
    <row r="241" spans="1:5" s="56" customFormat="1" ht="15" customHeight="1" x14ac:dyDescent="0.25">
      <c r="A241" s="62"/>
      <c r="B241" s="59"/>
      <c r="C241" s="60"/>
      <c r="D241" s="61"/>
      <c r="E241" s="62"/>
    </row>
    <row r="242" spans="1:5" s="56" customFormat="1" ht="15" customHeight="1" x14ac:dyDescent="0.25">
      <c r="A242" s="62"/>
      <c r="B242" s="59"/>
      <c r="C242" s="60"/>
      <c r="D242" s="61"/>
      <c r="E242" s="62"/>
    </row>
    <row r="243" spans="1:5" s="56" customFormat="1" ht="15" customHeight="1" x14ac:dyDescent="0.25">
      <c r="A243" s="62"/>
      <c r="B243" s="59"/>
      <c r="C243" s="60"/>
      <c r="D243" s="61"/>
      <c r="E243" s="62"/>
    </row>
    <row r="244" spans="1:5" s="56" customFormat="1" ht="15" customHeight="1" x14ac:dyDescent="0.25">
      <c r="A244" s="62"/>
      <c r="B244" s="59"/>
      <c r="C244" s="60"/>
      <c r="D244" s="61"/>
      <c r="E244" s="62"/>
    </row>
    <row r="245" spans="1:5" s="56" customFormat="1" ht="15" customHeight="1" x14ac:dyDescent="0.25">
      <c r="A245" s="62"/>
      <c r="B245" s="59"/>
      <c r="C245" s="60"/>
      <c r="D245" s="61"/>
      <c r="E245" s="62"/>
    </row>
    <row r="246" spans="1:5" s="56" customFormat="1" ht="15" customHeight="1" x14ac:dyDescent="0.25">
      <c r="A246" s="62"/>
      <c r="B246" s="59"/>
      <c r="C246" s="60"/>
      <c r="D246" s="61"/>
      <c r="E246" s="62"/>
    </row>
    <row r="247" spans="1:5" s="56" customFormat="1" ht="15" customHeight="1" x14ac:dyDescent="0.25">
      <c r="A247" s="62"/>
      <c r="B247" s="59"/>
      <c r="C247" s="60"/>
      <c r="D247" s="61"/>
      <c r="E247" s="62"/>
    </row>
    <row r="248" spans="1:5" s="56" customFormat="1" ht="15" customHeight="1" x14ac:dyDescent="0.25">
      <c r="A248" s="62"/>
      <c r="B248" s="59"/>
      <c r="C248" s="60"/>
      <c r="D248" s="61"/>
      <c r="E248" s="62"/>
    </row>
    <row r="249" spans="1:5" s="56" customFormat="1" ht="15" customHeight="1" x14ac:dyDescent="0.25">
      <c r="A249" s="62"/>
      <c r="B249" s="59"/>
      <c r="C249" s="60"/>
      <c r="D249" s="61"/>
      <c r="E249" s="62"/>
    </row>
    <row r="250" spans="1:5" s="56" customFormat="1" ht="15" customHeight="1" x14ac:dyDescent="0.25">
      <c r="A250" s="62"/>
      <c r="B250" s="59"/>
      <c r="C250" s="60"/>
      <c r="D250" s="61"/>
      <c r="E250" s="62"/>
    </row>
    <row r="251" spans="1:5" s="56" customFormat="1" ht="15" customHeight="1" x14ac:dyDescent="0.25">
      <c r="A251" s="62"/>
      <c r="B251" s="59"/>
      <c r="C251" s="60"/>
      <c r="D251" s="61"/>
      <c r="E251" s="62"/>
    </row>
    <row r="252" spans="1:5" s="56" customFormat="1" ht="15" customHeight="1" x14ac:dyDescent="0.25">
      <c r="A252" s="62"/>
      <c r="B252" s="59"/>
      <c r="C252" s="60"/>
      <c r="D252" s="61"/>
      <c r="E252" s="62"/>
    </row>
    <row r="253" spans="1:5" s="56" customFormat="1" ht="15" customHeight="1" x14ac:dyDescent="0.25">
      <c r="A253" s="62"/>
      <c r="B253" s="59"/>
      <c r="C253" s="60"/>
      <c r="D253" s="61"/>
      <c r="E253" s="62"/>
    </row>
    <row r="254" spans="1:5" s="56" customFormat="1" ht="15" customHeight="1" x14ac:dyDescent="0.25">
      <c r="A254" s="62"/>
      <c r="B254" s="59"/>
      <c r="C254" s="60"/>
      <c r="D254" s="61"/>
      <c r="E254" s="62"/>
    </row>
  </sheetData>
  <sheetProtection selectLockedCells="1"/>
  <protectedRanges>
    <protectedRange sqref="A132:E132" name="Anlage_1_1_1_1"/>
    <protectedRange sqref="A4:E4 G1:G2" name="Anlage_3"/>
    <protectedRange sqref="H1:H2" name="Anlage_1_2_1_1"/>
    <protectedRange sqref="A1:E3" name="Anlage_3_1"/>
  </protectedRanges>
  <sortState xmlns:xlrd2="http://schemas.microsoft.com/office/spreadsheetml/2017/richdata2" ref="B21:F115">
    <sortCondition ref="D21:D115"/>
  </sortState>
  <mergeCells count="1">
    <mergeCell ref="A1:E3"/>
  </mergeCells>
  <phoneticPr fontId="25" type="noConversion"/>
  <dataValidations count="1">
    <dataValidation type="whole" errorStyle="information" allowBlank="1" showInputMessage="1" showErrorMessage="1" sqref="E111 E5:E8" xr:uid="{082B1CFA-235A-49EB-9B6D-E082BA6B4CF2}">
      <formula1>0</formula1>
      <formula2>100</formula2>
    </dataValidation>
  </dataValidations>
  <pageMargins left="0.7" right="0.7" top="0.78740157499999996" bottom="0.78740157499999996"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4" sqref="A4"/>
    </sheetView>
  </sheetViews>
  <sheetFormatPr baseColWidth="10" defaultRowHeight="15.75" x14ac:dyDescent="0.25"/>
  <sheetData>
    <row r="1" spans="1:1" x14ac:dyDescent="0.25">
      <c r="A1" s="31" t="s">
        <v>21</v>
      </c>
    </row>
    <row r="3" spans="1:1" x14ac:dyDescent="0.25">
      <c r="A3" s="28" t="s">
        <v>113</v>
      </c>
    </row>
    <row r="4" spans="1:1" x14ac:dyDescent="0.25">
      <c r="A4" s="28" t="s">
        <v>114</v>
      </c>
    </row>
    <row r="5" spans="1:1" x14ac:dyDescent="0.25">
      <c r="A5" s="28"/>
    </row>
    <row r="6" spans="1:1" x14ac:dyDescent="0.25">
      <c r="A6" s="28"/>
    </row>
  </sheetData>
  <sheetProtection selectLockedCells="1"/>
  <protectedRanges>
    <protectedRange sqref="A6" name="Anlage_2_2"/>
    <protectedRange sqref="A4" name="Anlage_2_2_1"/>
    <protectedRange sqref="A3" name="Anlage_2_4"/>
    <protectedRange sqref="A5" name="Anlage_2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Maschinenbau</vt:lpstr>
      <vt:lpstr>Elektro- und Informationstechni</vt:lpstr>
      <vt:lpstr>STG</vt:lpstr>
      <vt:lpstr>'Elektro- und Informationstechni'!Druckbereich</vt:lpstr>
      <vt:lpstr>Formular!Druckbereich</vt:lpstr>
      <vt:lpstr>Maschinenbau!Druckbereich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2026-07-03T11:39:41Z</cp:lastPrinted>
  <dcterms:created xsi:type="dcterms:W3CDTF">2016-03-29T06:28:06Z</dcterms:created>
  <dcterms:modified xsi:type="dcterms:W3CDTF">2026-07-03T12:30:05Z</dcterms:modified>
</cp:coreProperties>
</file>