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Z:\Anerkennung von Prüfungsleistungen\Duisburg\Wirtschaftsingenieurwesen\"/>
    </mc:Choice>
  </mc:AlternateContent>
  <bookViews>
    <workbookView xWindow="1440" yWindow="60" windowWidth="19812" windowHeight="13680" tabRatio="670"/>
  </bookViews>
  <sheets>
    <sheet name="Formular" sheetId="1" r:id="rId1"/>
    <sheet name="Prüfungsübersicht" sheetId="4" r:id="rId2"/>
    <sheet name="STG" sheetId="5" state="hidden" r:id="rId3"/>
  </sheets>
  <definedNames>
    <definedName name="_xlnm._FilterDatabase" localSheetId="0" hidden="1">Formular!$B$10:$B$60</definedName>
    <definedName name="_xlnm.Print_Area" localSheetId="0">Formular!$B$1:$O$110</definedName>
    <definedName name="_xlnm.Print_Area" localSheetId="1">Prüfungsübersicht!$A$1:$E$44</definedName>
    <definedName name="Z_38361E96_C2A6_4991_ACAC_0C359CB3CB75_.wvu.FilterData" localSheetId="0" hidden="1">Formular!$B$10:$B$60</definedName>
    <definedName name="Z_38361E96_C2A6_4991_ACAC_0C359CB3CB75_.wvu.PrintArea" localSheetId="0" hidden="1">Formular!$B$1:$O$110</definedName>
  </definedNames>
  <calcPr calcId="152511"/>
  <customWorkbookViews>
    <customWorkbookView name="Jagoda, André - Persönliche Ansicht" guid="{38361E96-C2A6-4991-ACAC-0C359CB3CB75}" mergeInterval="0" personalView="1" maximized="1" xWindow="-8" yWindow="-8" windowWidth="1936" windowHeight="1066" tabRatio="498"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M57" i="1" l="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K11"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I11"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M58" i="1" l="1"/>
  <c r="L59" i="1" s="1"/>
  <c r="J60" i="1" l="1"/>
</calcChain>
</file>

<file path=xl/sharedStrings.xml><?xml version="1.0" encoding="utf-8"?>
<sst xmlns="http://schemas.openxmlformats.org/spreadsheetml/2006/main" count="487" uniqueCount="273">
  <si>
    <t>Lfd. Nr.</t>
  </si>
  <si>
    <t>Summe der anerkannten Credits:</t>
  </si>
  <si>
    <t>A - Nichtanerkennung wegen inhaltlicher Inkompatibilität</t>
  </si>
  <si>
    <t>B - Nichtanerkennung wegen anderer vermittelter Kompetenzen</t>
  </si>
  <si>
    <t>D - Nichtanerkennung aus anderen Gründen</t>
  </si>
  <si>
    <r>
      <t xml:space="preserve">Matrikelnummer:
</t>
    </r>
    <r>
      <rPr>
        <b/>
        <sz val="8"/>
        <color theme="1"/>
        <rFont val="Calibri"/>
        <family val="2"/>
        <scheme val="minor"/>
      </rPr>
      <t>(sofern bereits an der UDE immatrikuliert)</t>
    </r>
  </si>
  <si>
    <t>Anrechnung für folgenden
Abschluss/Studiengang:</t>
  </si>
  <si>
    <t>Telefon, Email:</t>
  </si>
  <si>
    <t>Anschrift:</t>
  </si>
  <si>
    <t>Name, Vorname:</t>
  </si>
  <si>
    <t>Mit freundlichen Grüßen</t>
  </si>
  <si>
    <t>Für den/die Vorsitzende/n des Prüfungsausschusses</t>
  </si>
  <si>
    <t>Im Auftrag</t>
  </si>
  <si>
    <t>_____________________________________</t>
  </si>
  <si>
    <t>(Sachbearbeiter/in Bereich Prüfungswesen)</t>
  </si>
  <si>
    <t>C - Nichtanerkennung wegen nicht aussagekräftiger Unterlagen</t>
  </si>
  <si>
    <t>Regelstudienzeit:</t>
  </si>
  <si>
    <r>
      <t xml:space="preserve">
Erworbene Credits</t>
    </r>
    <r>
      <rPr>
        <sz val="8"/>
        <color theme="1"/>
        <rFont val="Calibri"/>
        <family val="2"/>
        <scheme val="minor"/>
      </rPr>
      <t xml:space="preserve">
(laut Transcript)</t>
    </r>
  </si>
  <si>
    <t xml:space="preserve">
Lfd. Nr.</t>
  </si>
  <si>
    <t xml:space="preserve">
Lfd. 
Nr.</t>
  </si>
  <si>
    <t>Begründung</t>
  </si>
  <si>
    <t xml:space="preserve">
Aner-
kannte
Credits</t>
  </si>
  <si>
    <t xml:space="preserve">
Über-
nommene
Note</t>
  </si>
  <si>
    <t xml:space="preserve">
Antrag
geprüft
durch:</t>
  </si>
  <si>
    <t>Dieser Bescheid ist bei der Bewerbung für
ein höheres Fachsemester und bei der
Einschreibung  vorzulegen.</t>
  </si>
  <si>
    <r>
      <t xml:space="preserve">
Note
</t>
    </r>
    <r>
      <rPr>
        <sz val="8"/>
        <color theme="1"/>
        <rFont val="Calibri"/>
        <family val="2"/>
        <scheme val="minor"/>
      </rPr>
      <t xml:space="preserve">
(laut
Transcript)</t>
    </r>
  </si>
  <si>
    <t/>
  </si>
  <si>
    <t>Antrag auf Anerkennung</t>
  </si>
  <si>
    <r>
      <t xml:space="preserve">
Prüfungsform
</t>
    </r>
    <r>
      <rPr>
        <sz val="8"/>
        <color theme="1"/>
        <rFont val="Calibri"/>
        <family val="2"/>
        <scheme val="minor"/>
      </rPr>
      <t>(Klausur,
Hausarbeit,
mdl. Prüfung etc.)</t>
    </r>
  </si>
  <si>
    <t>Rechtsmittelbelehrung:</t>
  </si>
  <si>
    <t>Hinweis:</t>
  </si>
  <si>
    <t>(Anerkannte Credits x Regelstudienzeit : max. zu erwerbende Credits):</t>
  </si>
  <si>
    <t>Ausführliche Begründungen zu den Ablehnungen (A - D):</t>
  </si>
  <si>
    <r>
      <t xml:space="preserve">Grund
</t>
    </r>
    <r>
      <rPr>
        <sz val="8"/>
        <color theme="1"/>
        <rFont val="Calibri"/>
        <family val="2"/>
        <scheme val="minor"/>
      </rPr>
      <t>(A, B, C oder D)</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</si>
  <si>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</si>
  <si>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r>
      <t xml:space="preserve">Ich beantrage einen Einstufungsbescheid:                </t>
    </r>
    <r>
      <rPr>
        <b/>
        <sz val="12"/>
        <color theme="1"/>
        <rFont val="Calibri"/>
        <family val="2"/>
        <scheme val="minor"/>
      </rPr>
      <t>/</t>
    </r>
    <r>
      <rPr>
        <sz val="12"/>
        <color theme="1"/>
        <rFont val="Calibri"/>
        <family val="2"/>
        <scheme val="minor"/>
      </rPr>
      <t xml:space="preserve">                     (Zutreffendes bitte anklicken)</t>
    </r>
  </si>
  <si>
    <t>Durch Antragsteller/in auszufüllen!</t>
  </si>
  <si>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Bereich Prüfungswesen</t>
    </r>
  </si>
  <si>
    <r>
      <rPr>
        <b/>
        <sz val="20"/>
        <color theme="1"/>
        <rFont val="Calibri"/>
        <family val="2"/>
        <scheme val="minor"/>
      </rPr>
      <t>Antrag auf Anerkennung von Studien- und Prüfungsleistungen</t>
    </r>
    <r>
      <rPr>
        <sz val="12"/>
        <color theme="1"/>
        <rFont val="Calibri"/>
        <family val="2"/>
        <scheme val="minor"/>
      </rPr>
      <t/>
    </r>
  </si>
  <si>
    <r>
      <rPr>
        <b/>
        <sz val="12"/>
        <color theme="1"/>
        <rFont val="Calibri"/>
        <family val="2"/>
        <scheme val="minor"/>
      </rPr>
      <t xml:space="preserve">
für folgende Prüfungen</t>
    </r>
    <r>
      <rPr>
        <sz val="12"/>
        <color theme="1"/>
        <rFont val="Calibri"/>
        <family val="2"/>
        <scheme val="minor"/>
      </rPr>
      <t xml:space="preserve">:
</t>
    </r>
    <r>
      <rPr>
        <sz val="8"/>
        <color theme="1"/>
        <rFont val="Calibri"/>
        <family val="2"/>
        <scheme val="minor"/>
      </rPr>
      <t xml:space="preserve">
(Bitte nur die laufende Nummer aus der Anlage "Prüfungen Studiengang" eintragen;  der Name der Prüfung wird automatisiert ergänzt)</t>
    </r>
  </si>
  <si>
    <r>
      <t xml:space="preserve">(einzureichen per E-Mail bei </t>
    </r>
    <r>
      <rPr>
        <b/>
        <sz val="12"/>
        <color theme="1"/>
        <rFont val="Calibri"/>
        <family val="2"/>
        <scheme val="minor"/>
      </rPr>
      <t>der zuständigen Sachbearbeitung im Bereich Prüfungswesen</t>
    </r>
    <r>
      <rPr>
        <sz val="12"/>
        <color theme="1"/>
        <rFont val="Calibri"/>
        <family val="2"/>
        <scheme val="minor"/>
      </rPr>
      <t xml:space="preserve"> unter Beachtung der Ausschlussfristen)</t>
    </r>
  </si>
  <si>
    <t>Anlage 1: Transcript of Records</t>
  </si>
  <si>
    <t>Anlage 3: Prüfungsordnung</t>
  </si>
  <si>
    <t>Anlage 2: Auszug aus dem Modulhandbuch</t>
  </si>
  <si>
    <t>Anlage 4: ggf. Learning Agreement bei Leistungen im Ausland</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</si>
  <si>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</si>
  <si>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Bereits abgelegte Prüfungsleistungen</t>
  </si>
  <si>
    <t>Bitte wählen Sie einen Studiengang aus!</t>
  </si>
  <si>
    <r>
      <t xml:space="preserve">
Titel der </t>
    </r>
    <r>
      <rPr>
        <b/>
        <sz val="12"/>
        <color theme="1"/>
        <rFont val="Calibri"/>
        <family val="2"/>
        <scheme val="minor"/>
      </rPr>
      <t>bereits
abgelegten</t>
    </r>
    <r>
      <rPr>
        <sz val="12"/>
        <color theme="1"/>
        <rFont val="Calibri"/>
        <family val="2"/>
        <scheme val="minor"/>
      </rPr>
      <t xml:space="preserve"> Prüfung*</t>
    </r>
    <r>
      <rPr>
        <vertAlign val="superscript"/>
        <sz val="11"/>
        <color theme="1"/>
        <rFont val="Calibri"/>
        <family val="2"/>
        <scheme val="minor"/>
      </rPr>
      <t>1)</t>
    </r>
    <r>
      <rPr>
        <sz val="6"/>
        <color theme="1"/>
        <rFont val="Calibri"/>
        <family val="2"/>
        <scheme val="minor"/>
      </rPr>
      <t xml:space="preserve">
</t>
    </r>
    <r>
      <rPr>
        <sz val="8"/>
        <color theme="1"/>
        <rFont val="Calibri"/>
        <family val="2"/>
        <scheme val="minor"/>
      </rPr>
      <t>Bitte nur eine Prüfung pro Zeile eintragen!
(Bezeichung laut Transcript)</t>
    </r>
  </si>
  <si>
    <r>
      <rPr>
        <b/>
        <sz val="14"/>
        <color theme="1"/>
        <rFont val="Calibri"/>
        <family val="2"/>
        <scheme val="minor"/>
      </rPr>
      <t xml:space="preserve">
</t>
    </r>
    <r>
      <rPr>
        <b/>
        <sz val="8"/>
        <color theme="1"/>
        <rFont val="Calibri"/>
        <family val="2"/>
        <scheme val="minor"/>
      </rPr>
      <t xml:space="preserve">Ja / Nein
</t>
    </r>
    <r>
      <rPr>
        <b/>
        <sz val="11"/>
        <color theme="1"/>
        <rFont val="Calibri"/>
        <family val="2"/>
        <scheme val="minor"/>
      </rPr>
      <t>*</t>
    </r>
    <r>
      <rPr>
        <b/>
        <vertAlign val="superscript"/>
        <sz val="11"/>
        <color theme="1"/>
        <rFont val="Calibri"/>
        <family val="2"/>
        <scheme val="minor"/>
      </rPr>
      <t>3)</t>
    </r>
  </si>
  <si>
    <t>*1) Einzureichende Unterlagen:</t>
  </si>
  <si>
    <t>*2) Wo wurde die Prüfung abgelegt?</t>
  </si>
  <si>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nland</t>
    </r>
  </si>
  <si>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usland</t>
    </r>
  </si>
  <si>
    <t>*3) Ablehnungsgründe (weitere Erläuterungen ggf. auf Seite 3 ergänzen):</t>
  </si>
  <si>
    <t>Gegen diesen Bescheid kann innerhalb eines Monats nach Bekanntgabe Klage erhoben werden. Die Klage ist schriftlich oder zur Niederschrift beim Urkundsbeamten der Geschäftsstelle des Verwaltungsgerichts Gelsenkirchen (Bahnhofvorplatz 3, 45879 Gelsenkirchen) einzureichen. Sollte die Frist durch das Verschulden eines von Ihnen Bevollmächtigten versäumt werden, würde dessen Verschulden Ihnen zugerechnet werden.</t>
  </si>
  <si>
    <t>Studiengang:</t>
  </si>
  <si>
    <t>Prüf.Nr.</t>
  </si>
  <si>
    <t>Prüfung</t>
  </si>
  <si>
    <t>Credits</t>
  </si>
  <si>
    <t>Energietechnik</t>
  </si>
  <si>
    <t>Bachelor of Science Wirtschaftsingenieurwesen, Vertiefung Maschinenbau und Wirtschaft</t>
  </si>
  <si>
    <t>Bachelor of Science Wirtschaftsingenieurwesen, Vertiefung Energietechnik</t>
  </si>
  <si>
    <t>Bachelor of Science Wirtschaftsingenieurwesen, Vertiefung Informationstechnik und Wirtschaft</t>
  </si>
  <si>
    <t>Pool</t>
  </si>
  <si>
    <t>-</t>
  </si>
  <si>
    <r>
      <t xml:space="preserve">Freitext </t>
    </r>
    <r>
      <rPr>
        <sz val="8"/>
        <color theme="1"/>
        <rFont val="Calibri"/>
        <family val="2"/>
        <scheme val="minor"/>
      </rPr>
      <t>(bitte mit Namen der Prüfung überschreiben)</t>
    </r>
  </si>
  <si>
    <t>ZKA</t>
  </si>
  <si>
    <t>Analog Filters</t>
  </si>
  <si>
    <t>ZFB</t>
  </si>
  <si>
    <t>Analyse- und Beratungskonzepte</t>
  </si>
  <si>
    <t>ZKB</t>
  </si>
  <si>
    <t>Anschnitt- und Speiser-Technik</t>
  </si>
  <si>
    <t>Anschnitt- und Speiser-Technik Praktikum</t>
  </si>
  <si>
    <t>Automobile Wertschöpfungskette</t>
  </si>
  <si>
    <t>Automobil-Vertrieb</t>
  </si>
  <si>
    <t>Automotive Market Research</t>
  </si>
  <si>
    <t>Bachelor-Arbeit</t>
  </si>
  <si>
    <t>Baugruppenentwurf</t>
  </si>
  <si>
    <t>Beschaffung und Produktion</t>
  </si>
  <si>
    <t>Buchhaltung</t>
  </si>
  <si>
    <t>Chemie</t>
  </si>
  <si>
    <t>Computer Networks Lab</t>
  </si>
  <si>
    <t>Computergestützte Berechnungswerkzeuge</t>
  </si>
  <si>
    <t>Controlling: Kostenmanagement</t>
  </si>
  <si>
    <t>Einführung in das (Wirtschafts-) Recht für Wirtschaftsingenieure 1</t>
  </si>
  <si>
    <t>Zivilrecht (alt: Recht 2)</t>
  </si>
  <si>
    <t>Einführung in die Automatisierungstechnik</t>
  </si>
  <si>
    <t>Einführung in die Betriebswirtschaftslehre für Nicht-Wirtschaftsw.</t>
  </si>
  <si>
    <t>ZEB</t>
  </si>
  <si>
    <t>Einführung in die Energiewirtshaft</t>
  </si>
  <si>
    <t>Einführung in die Mechatronik und Signalanalyse</t>
  </si>
  <si>
    <t>Einführung in die Messtechnik</t>
  </si>
  <si>
    <t>Einführung in die Messtechnik Praktikum</t>
  </si>
  <si>
    <t>Einführung in die Volkswirtschaftslehre / Mikroökonomik I</t>
  </si>
  <si>
    <t>Einführung in die Werkstoffe</t>
  </si>
  <si>
    <t>Einführung in die Werkstoffe Praktikum</t>
  </si>
  <si>
    <t>Eisen- und Stahlerzeugung 1</t>
  </si>
  <si>
    <t>Eisen- und Stahlerzeugung 2</t>
  </si>
  <si>
    <t>Eisen- und Stahlerzeugung 2 Praktikum</t>
  </si>
  <si>
    <t>Eisengusswerkstoffe</t>
  </si>
  <si>
    <t>Electronic Workshop for Students</t>
  </si>
  <si>
    <t>Elektrische Energieversorgungssysteme</t>
  </si>
  <si>
    <t>Elektrische Energieversorgungssysteme Praktikum</t>
  </si>
  <si>
    <t>Elektrische Maschinen</t>
  </si>
  <si>
    <t>Elektrizitätswirtschaft (ehem. Energiewirtschaft)</t>
  </si>
  <si>
    <t>Elektrotechnik</t>
  </si>
  <si>
    <t>Energie- und Umweltpolitik</t>
  </si>
  <si>
    <t>Energie- und Verfahrenstechnik</t>
  </si>
  <si>
    <t xml:space="preserve">Entwurf und Planung </t>
  </si>
  <si>
    <t>Entwurf von Schiffen und Offshore-Anlagen 1</t>
  </si>
  <si>
    <t>Fachpraktikum</t>
  </si>
  <si>
    <t>Fachseminar Energiewirtschaft</t>
  </si>
  <si>
    <t>Fertigungslehre</t>
  </si>
  <si>
    <t>Formstoffe</t>
  </si>
  <si>
    <t>Formstoffe Praktikum</t>
  </si>
  <si>
    <t>Grundlagen der elektrischen Energietechnik</t>
  </si>
  <si>
    <t>Grundlagen der Elektronik</t>
  </si>
  <si>
    <t>Grundlagen der Elektrotechnik 1</t>
  </si>
  <si>
    <t>Grundlagen der Elektrotechnik 2</t>
  </si>
  <si>
    <t>Grundlagen der Elektrotechnik 3</t>
  </si>
  <si>
    <t>Grundlagen der Elektrotechnik Praktikum 1</t>
  </si>
  <si>
    <t>Grundlagen der Elektrotechnik Praktikum 2</t>
  </si>
  <si>
    <t>Grundlagen der Hochspannungstechnik</t>
  </si>
  <si>
    <t>Grundlagen der Metallkunde 2</t>
  </si>
  <si>
    <t>Grundlagen der Metallkunde 2 Praktikum</t>
  </si>
  <si>
    <t>Grundlagen der Programmentwurfstechnik</t>
  </si>
  <si>
    <t>ZKD</t>
  </si>
  <si>
    <t>Grundlagen der Programmierung - Fundamentals of Programming</t>
  </si>
  <si>
    <t>Grundlagen der technischen Informatik</t>
  </si>
  <si>
    <t>Grundlagen der technischen Informatik Praktikum</t>
  </si>
  <si>
    <t>Grundlagen des Jahresabschlusses</t>
  </si>
  <si>
    <t>Grundlagen des Marketing</t>
  </si>
  <si>
    <t>Grundlagen des Personalmanagements</t>
  </si>
  <si>
    <t>Grundpraktikum</t>
  </si>
  <si>
    <t>Hausarbeit zu Hydrodynamik und Entwurf</t>
  </si>
  <si>
    <t>Hausarbeit zum Produktentwurf</t>
  </si>
  <si>
    <t>Höhere Dynamik</t>
  </si>
  <si>
    <t>Hydrodynamik 1</t>
  </si>
  <si>
    <t>Informatik</t>
  </si>
  <si>
    <t>Informatik 2 für Wirtschaftsingenieure (DB, SQL etc)</t>
  </si>
  <si>
    <t>ZFA</t>
  </si>
  <si>
    <t>Informationsmanagement</t>
  </si>
  <si>
    <t>Innovationsmansgement</t>
  </si>
  <si>
    <t>Internationales Controlling</t>
  </si>
  <si>
    <t>Internet- und Web-Technologien</t>
  </si>
  <si>
    <t>Introduction to Electromagnetic Compatibility</t>
  </si>
  <si>
    <t>Introduction to International Automotive Management</t>
  </si>
  <si>
    <t>Investition und Finanzierung</t>
  </si>
  <si>
    <t>Kolloquium Bachelor-Arbeit</t>
  </si>
  <si>
    <t>Konstruktion von Schiffen und Offshore-Anlagen</t>
  </si>
  <si>
    <t>Kosten- und Leistungsrechnung</t>
  </si>
  <si>
    <t>Kunststofftechnik</t>
  </si>
  <si>
    <t>Lagerlogistik</t>
  </si>
  <si>
    <t>Logical Design of Digital Systems</t>
  </si>
  <si>
    <t>Makroökonomik für interdisziplinäre Studiengänge</t>
  </si>
  <si>
    <t>Marketingentscheidungen</t>
  </si>
  <si>
    <t>Maschinenelemente 1</t>
  </si>
  <si>
    <t>Maschinenelemente 2</t>
  </si>
  <si>
    <t>ZGA</t>
  </si>
  <si>
    <t>Mathematik 1 für Ingenieure</t>
  </si>
  <si>
    <t>Mathematik 2 für Ingenieure</t>
  </si>
  <si>
    <t>Mathematik E3 für Ingenieure (Elektrotechnik)</t>
  </si>
  <si>
    <t>Mathematik M3 für Ingenieure (Maschinenbau)</t>
  </si>
  <si>
    <t xml:space="preserve">Mechanische Verfahrenstechnik </t>
  </si>
  <si>
    <t>Messtechnik</t>
  </si>
  <si>
    <t>Metallurgie</t>
  </si>
  <si>
    <t>Microwave and RF Technology</t>
  </si>
  <si>
    <t>Mobilkommunikationsgeräte</t>
  </si>
  <si>
    <t xml:space="preserve">Modellbildung und Simulation </t>
  </si>
  <si>
    <t>Moderne elektrische Energieversorgung</t>
  </si>
  <si>
    <t>Moderne Produktionssysteme</t>
  </si>
  <si>
    <t>NE-Gusswerkstoffe</t>
  </si>
  <si>
    <t>NE-Gusswerkstoffe Praktikum</t>
  </si>
  <si>
    <t>Numerische Methoden für Ingenieure</t>
  </si>
  <si>
    <t>Objektorientierte Programmierung (Pflichtfach für WiIngs IT)</t>
  </si>
  <si>
    <t>Objektorientierte Programmierung (Wahlpflichtfach für WiIngs Energie)</t>
  </si>
  <si>
    <t>Offshore-Anlagen</t>
  </si>
  <si>
    <t>Operating Systems and Computer Networks</t>
  </si>
  <si>
    <t>Operations Research</t>
  </si>
  <si>
    <t>Optische Übertragungstechnik</t>
  </si>
  <si>
    <t>Personalmanagement</t>
  </si>
  <si>
    <t>ZHA</t>
  </si>
  <si>
    <t>Physik 1</t>
  </si>
  <si>
    <t>Physik 2</t>
  </si>
  <si>
    <t>Physik Praktikum</t>
  </si>
  <si>
    <t>ZIA</t>
  </si>
  <si>
    <t>Physikalische Chemie</t>
  </si>
  <si>
    <t>Planung und Organisation</t>
  </si>
  <si>
    <t>Praktikum Thermodynamik 1</t>
  </si>
  <si>
    <t>Praktikum Werkstofftechnik 1</t>
  </si>
  <si>
    <t>Praktikum Werkstofftechnik 2</t>
  </si>
  <si>
    <t>Praxisanwendung in Logistik und Verkehr</t>
  </si>
  <si>
    <t>Produkt und Positionierung</t>
  </si>
  <si>
    <t>Produktentwicklung</t>
  </si>
  <si>
    <t>Produktentwurf</t>
  </si>
  <si>
    <t>Produktionsmanagement</t>
  </si>
  <si>
    <t>Produktionstechnik</t>
  </si>
  <si>
    <t>Programmentwurfstechnik und Programmierung Praktikum</t>
  </si>
  <si>
    <t>Projektmanagement</t>
  </si>
  <si>
    <t xml:space="preserve">Reaktionstechnik </t>
  </si>
  <si>
    <t>Rechnerunterstützter Bauteilentwurf (CAD)</t>
  </si>
  <si>
    <t>Regelungstechnik</t>
  </si>
  <si>
    <t>Regelungstechnik E</t>
  </si>
  <si>
    <t>Regenerative Stromerzeugung</t>
  </si>
  <si>
    <t>Schiffsmaschinenanlagen 1</t>
  </si>
  <si>
    <t>Schiffssicherheit</t>
  </si>
  <si>
    <t>Sensorik und Aktuatorik</t>
  </si>
  <si>
    <t>Sensorik und Aktuatorik Praktikum</t>
  </si>
  <si>
    <t>Signalübertragung und Modulation</t>
  </si>
  <si>
    <t>ERG</t>
  </si>
  <si>
    <t>Soft Skills (enthält verschiedene IOS-Kurse in Höhe von 2 Credits sowie Präsentation der BWL-Minihausarbeit mit 1 Credit)</t>
  </si>
  <si>
    <t>Statistik für Wirtschaftsingenieure 1</t>
  </si>
  <si>
    <t>Statistik für Wirtschaftsingenieure 2</t>
  </si>
  <si>
    <t>Strategisches Automobilmanagement</t>
  </si>
  <si>
    <t>Strategisches Marketing</t>
  </si>
  <si>
    <t>Strömungsmechanik</t>
  </si>
  <si>
    <t>Struktur von Mikrorechnern</t>
  </si>
  <si>
    <t>Struktur von Mikrorechnern Praktikum</t>
  </si>
  <si>
    <t>Strukturdynamik</t>
  </si>
  <si>
    <t>Strukturfestigkeit von Schiffen und Offshore-Anlagen 1</t>
  </si>
  <si>
    <t>Systemdynamik</t>
  </si>
  <si>
    <t>Teamprojekt</t>
  </si>
  <si>
    <t>Technische Darstellung</t>
  </si>
  <si>
    <t>Technische Mechanik 1</t>
  </si>
  <si>
    <t>Technische Mechanik 2</t>
  </si>
  <si>
    <t>Technische Mechanik 3</t>
  </si>
  <si>
    <t>Technologie der Gießerei-Prozesse 1</t>
  </si>
  <si>
    <t>Technologie der Gießerei-Prozesse 1 Praktikum</t>
  </si>
  <si>
    <t>Technologie der Gießerei-Prozesse 2</t>
  </si>
  <si>
    <t>Technologie der Gießerei-Prozesse 2 Praktikum</t>
  </si>
  <si>
    <t>Theorie linearer Systeme</t>
  </si>
  <si>
    <t>Theorie statistischer Signale</t>
  </si>
  <si>
    <t>Thermische Verfahrenstechnik</t>
  </si>
  <si>
    <t>Thermodynamik 1</t>
  </si>
  <si>
    <t>Thermodynamik 2</t>
  </si>
  <si>
    <t>Thermodynamik und Kraftwerktechnik</t>
  </si>
  <si>
    <t xml:space="preserve">Umformtechnik 1 </t>
  </si>
  <si>
    <t>Umformtechnik 2</t>
  </si>
  <si>
    <t>Umweltverfahrenstechnik</t>
  </si>
  <si>
    <t>Verbrennungslehre</t>
  </si>
  <si>
    <t>Wärmekraft- und Arbeitsmaschinen</t>
  </si>
  <si>
    <t>Werkstoffauswahl verschleiß- und korrosionsbeständiger Werkstoffe</t>
  </si>
  <si>
    <t>Werkstoffkunde Guss</t>
  </si>
  <si>
    <t>Werkstoffkunde Stahl</t>
  </si>
  <si>
    <t>Werkstoffkunde Stahl Praktikum</t>
  </si>
  <si>
    <t>Werkstoffprüfung</t>
  </si>
  <si>
    <t>Werkstoffprüfung Praktikum</t>
  </si>
  <si>
    <t>Werkstofftechnik 1</t>
  </si>
  <si>
    <t>Werkstofftechnik 2</t>
  </si>
  <si>
    <t>Wertschöpfungsmanagement</t>
  </si>
  <si>
    <r>
      <t xml:space="preserve">
Prüfung wird anerkannt für: 
</t>
    </r>
    <r>
      <rPr>
        <sz val="12"/>
        <color theme="1"/>
        <rFont val="Calibri"/>
        <family val="2"/>
        <scheme val="minor"/>
      </rPr>
      <t>Pool / Prüfungsnr. / Prüfung</t>
    </r>
  </si>
  <si>
    <t xml:space="preserve">Hausarbeit Grundlagen des Jahresabschlusses </t>
  </si>
  <si>
    <t>Hausarbeit Grundlagen des Marketing</t>
  </si>
  <si>
    <t>Hausarbeit Investition und Finanzierung</t>
  </si>
  <si>
    <t>Hausarbeit Kosten- und Leistungsrechnung</t>
  </si>
  <si>
    <t>Hausarbeit Beschaffung und Produktion</t>
  </si>
  <si>
    <t>Hausarbeit Planung und Organisation</t>
  </si>
  <si>
    <t>Regenerative Energietechnik 1</t>
  </si>
  <si>
    <t>Rechnernetze und Kommunikationsnetze</t>
  </si>
  <si>
    <t>Übersicht aller Prüfungsleistungen im Studiengang
Bachelor of Science Wirtschaftsingenieurwesen</t>
  </si>
  <si>
    <t>Bachelor of Science Wirtschaftsingenieurwesen</t>
  </si>
  <si>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2)</t>
    </r>
    <r>
      <rPr>
        <sz val="5"/>
        <color theme="1"/>
        <rFont val="Calibri"/>
        <family val="2"/>
        <scheme val="minor"/>
      </rPr>
      <t xml:space="preserve">
</t>
    </r>
    <r>
      <rPr>
        <sz val="8"/>
        <color theme="1"/>
        <rFont val="Calibri"/>
        <family val="2"/>
        <scheme val="minor"/>
      </rPr>
      <t>(I, A, B, W)</t>
    </r>
  </si>
  <si>
    <r>
      <rPr>
        <b/>
        <sz val="12"/>
        <color theme="1"/>
        <rFont val="Calibri"/>
        <family val="2"/>
        <scheme val="minor"/>
      </rPr>
      <t>B</t>
    </r>
    <r>
      <rPr>
        <sz val="12"/>
        <color theme="1"/>
        <rFont val="Calibri"/>
        <family val="2"/>
        <scheme val="minor"/>
      </rPr>
      <t xml:space="preserve"> = </t>
    </r>
    <r>
      <rPr>
        <b/>
        <sz val="12"/>
        <color theme="1"/>
        <rFont val="Calibri"/>
        <family val="2"/>
        <scheme val="minor"/>
      </rPr>
      <t>Beruf</t>
    </r>
  </si>
  <si>
    <r>
      <rPr>
        <b/>
        <sz val="12"/>
        <color theme="1"/>
        <rFont val="Calibri"/>
        <family val="2"/>
        <scheme val="minor"/>
      </rPr>
      <t>W</t>
    </r>
    <r>
      <rPr>
        <sz val="12"/>
        <color theme="1"/>
        <rFont val="Calibri"/>
        <family val="2"/>
        <scheme val="minor"/>
      </rPr>
      <t xml:space="preserve"> = </t>
    </r>
    <r>
      <rPr>
        <b/>
        <sz val="12"/>
        <color theme="1"/>
        <rFont val="Calibri"/>
        <family val="2"/>
        <scheme val="minor"/>
      </rPr>
      <t>W</t>
    </r>
    <r>
      <rPr>
        <sz val="12"/>
        <color theme="1"/>
        <rFont val="Calibri"/>
        <family val="2"/>
        <scheme val="minor"/>
      </rPr>
      <t>eitere („Außerhalb des Hochschulwesens“ - z.B. Schule, Praktika, Weiterbildung)</t>
    </r>
  </si>
  <si>
    <t>Energie- und Verfahrenstechnik (EVT)</t>
  </si>
  <si>
    <t>Mechatronik (M)</t>
  </si>
  <si>
    <t>Produkt Engineering (PE)</t>
  </si>
  <si>
    <t>Schiffs- und Offshoretechnik (ST)</t>
  </si>
  <si>
    <t>Gießereitechnik (GT)</t>
  </si>
  <si>
    <t>Metallverarbeitung und -anwendung (MVA)</t>
  </si>
  <si>
    <r>
      <t xml:space="preserve">Bitte wählen Sie einen Schwerpunkt aus! 
</t>
    </r>
    <r>
      <rPr>
        <b/>
        <sz val="9"/>
        <color rgb="FFFF0000"/>
        <rFont val="Calibri"/>
        <family val="2"/>
        <scheme val="minor"/>
      </rPr>
      <t>(nur bei Vertiefung Maschinenbau und Wirtschaft)</t>
    </r>
  </si>
  <si>
    <r>
      <t xml:space="preserve">Bitte wählen Sie einen Schwerpunkt aus! 
</t>
    </r>
    <r>
      <rPr>
        <b/>
        <i/>
        <sz val="10"/>
        <color rgb="FFFF0000"/>
        <rFont val="Calibri"/>
        <family val="2"/>
        <scheme val="minor"/>
      </rPr>
      <t>(nur bei Vertiefung Maschinenbau und Wirtschaft)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</si>
</sst>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Semester&quot;"/>
    <numFmt numFmtId="165" formatCode="0.0"/>
  </numFmts>
  <fonts count="30"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sz val="8"/>
      <color rgb="FF000000"/>
      <name val="Segoe UI"/>
      <family val="2"/>
    </font>
    <font>
      <b/>
      <sz val="14"/>
      <color theme="1"/>
      <name val="Calibri"/>
      <family val="2"/>
      <scheme val="minor"/>
    </font>
    <font>
      <b/>
      <sz val="10"/>
      <color theme="1"/>
      <name val="Calibri"/>
      <family val="2"/>
      <scheme val="minor"/>
    </font>
    <font>
      <sz val="8"/>
      <name val="Calibri"/>
      <family val="2"/>
      <scheme val="minor"/>
    </font>
    <font>
      <b/>
      <sz val="11"/>
      <color theme="1"/>
      <name val="Calibri"/>
      <family val="2"/>
      <scheme val="minor"/>
    </font>
    <font>
      <vertAlign val="superscript"/>
      <sz val="11"/>
      <color theme="1"/>
      <name val="Calibri"/>
      <family val="2"/>
      <scheme val="minor"/>
    </font>
    <font>
      <sz val="5"/>
      <color theme="1"/>
      <name val="Calibri"/>
      <family val="2"/>
      <scheme val="minor"/>
    </font>
    <font>
      <sz val="6"/>
      <color theme="1"/>
      <name val="Calibri"/>
      <family val="2"/>
      <scheme val="minor"/>
    </font>
    <font>
      <b/>
      <vertAlign val="superscript"/>
      <sz val="11"/>
      <color theme="1"/>
      <name val="Calibri"/>
      <family val="2"/>
      <scheme val="minor"/>
    </font>
    <font>
      <b/>
      <sz val="14"/>
      <color theme="4" tint="-0.499984740745262"/>
      <name val="Calibri"/>
      <family val="2"/>
      <scheme val="minor"/>
    </font>
    <font>
      <sz val="11"/>
      <name val="Calibri"/>
      <family val="2"/>
      <scheme val="minor"/>
    </font>
    <font>
      <b/>
      <sz val="9"/>
      <color rgb="FFFF0000"/>
      <name val="Calibri"/>
      <family val="2"/>
      <scheme val="minor"/>
    </font>
    <font>
      <b/>
      <i/>
      <sz val="10"/>
      <color rgb="FFFF0000"/>
      <name val="Calibri"/>
      <family val="2"/>
      <scheme val="minor"/>
    </font>
  </fonts>
  <fills count="5">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0" tint="-0.14999847407452621"/>
        <bgColor indexed="64"/>
      </patternFill>
    </fill>
  </fills>
  <borders count="58">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style="medium">
        <color indexed="64"/>
      </left>
      <right/>
      <top style="thin">
        <color auto="1"/>
      </top>
      <bottom style="medium">
        <color indexed="64"/>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rgb="FFFF0000"/>
      </bottom>
      <diagonal/>
    </border>
  </borders>
  <cellStyleXfs count="24">
    <xf numFmtId="0" fontId="0" fillId="0" borderId="0"/>
    <xf numFmtId="0" fontId="4" fillId="2" borderId="0"/>
    <xf numFmtId="0" fontId="5" fillId="3" borderId="2"/>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 fillId="0" borderId="0"/>
  </cellStyleXfs>
  <cellXfs count="154">
    <xf numFmtId="0" fontId="0" fillId="0" borderId="0" xfId="0"/>
    <xf numFmtId="0" fontId="0" fillId="0" borderId="0" xfId="0" applyAlignment="1">
      <alignment vertical="center"/>
    </xf>
    <xf numFmtId="0" fontId="13" fillId="0" borderId="8" xfId="0" applyFont="1" applyBorder="1" applyAlignment="1" applyProtection="1">
      <alignment vertical="center" wrapText="1" shrinkToFit="1"/>
      <protection locked="0"/>
    </xf>
    <xf numFmtId="0" fontId="3" fillId="0" borderId="0" xfId="0" applyFont="1" applyProtection="1"/>
    <xf numFmtId="0" fontId="0" fillId="0" borderId="0" xfId="0" applyProtection="1"/>
    <xf numFmtId="0" fontId="12" fillId="0" borderId="0" xfId="0" applyFont="1" applyProtection="1"/>
    <xf numFmtId="0" fontId="12" fillId="0" borderId="0" xfId="0" applyFont="1" applyAlignment="1" applyProtection="1"/>
    <xf numFmtId="0" fontId="13" fillId="0" borderId="1" xfId="0" applyFont="1" applyBorder="1" applyAlignment="1" applyProtection="1">
      <alignment horizontal="center" vertical="center" wrapText="1" shrinkToFit="1"/>
    </xf>
    <xf numFmtId="0" fontId="3" fillId="0" borderId="1" xfId="0" applyFont="1" applyFill="1" applyBorder="1" applyAlignment="1" applyProtection="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13" fillId="0" borderId="7" xfId="0" applyFont="1" applyBorder="1" applyAlignment="1" applyProtection="1">
      <alignment horizontal="center" vertical="center" wrapText="1" shrinkToFit="1"/>
      <protection locked="0"/>
    </xf>
    <xf numFmtId="0" fontId="13" fillId="0" borderId="11" xfId="0" applyFont="1" applyBorder="1" applyAlignment="1" applyProtection="1">
      <alignment horizontal="center" vertical="center" wrapText="1" shrinkToFit="1"/>
      <protection locked="0"/>
    </xf>
    <xf numFmtId="0" fontId="13" fillId="0" borderId="13" xfId="0" applyFont="1" applyBorder="1" applyAlignment="1" applyProtection="1">
      <alignment vertical="center" wrapText="1" shrinkToFit="1"/>
      <protection locked="0"/>
    </xf>
    <xf numFmtId="0" fontId="11" fillId="0" borderId="4" xfId="0" applyFont="1" applyBorder="1" applyAlignment="1" applyProtection="1">
      <alignment horizontal="left" vertical="center" shrinkToFit="1"/>
    </xf>
    <xf numFmtId="0" fontId="0" fillId="0" borderId="1" xfId="0" applyFont="1" applyBorder="1" applyAlignment="1" applyProtection="1">
      <alignment horizontal="center" vertical="top" wrapText="1" shrinkToFit="1"/>
    </xf>
    <xf numFmtId="0" fontId="0" fillId="0" borderId="1" xfId="0" applyFont="1" applyBorder="1" applyAlignment="1" applyProtection="1">
      <alignment horizontal="center" vertical="top" wrapText="1"/>
    </xf>
    <xf numFmtId="0" fontId="0" fillId="0" borderId="8" xfId="0" applyFont="1" applyFill="1" applyBorder="1" applyAlignment="1" applyProtection="1">
      <alignment horizontal="center" vertical="top" wrapText="1" shrinkToFit="1"/>
    </xf>
    <xf numFmtId="0" fontId="0" fillId="0" borderId="7" xfId="0" applyFont="1" applyFill="1" applyBorder="1" applyAlignment="1" applyProtection="1">
      <alignment horizontal="center" vertical="top" wrapText="1" shrinkToFit="1"/>
    </xf>
    <xf numFmtId="0" fontId="0" fillId="0" borderId="0" xfId="0" applyAlignment="1">
      <alignment horizontal="left" vertical="top" wrapText="1"/>
    </xf>
    <xf numFmtId="0" fontId="12" fillId="0" borderId="0" xfId="0" applyFont="1" applyAlignment="1" applyProtection="1">
      <alignment horizontal="left" vertical="center" wrapText="1"/>
    </xf>
    <xf numFmtId="0" fontId="10" fillId="0" borderId="1" xfId="0" applyFont="1" applyFill="1" applyBorder="1" applyAlignment="1" applyProtection="1">
      <alignment horizontal="center" vertical="top" wrapText="1" shrinkToFit="1"/>
    </xf>
    <xf numFmtId="0" fontId="0" fillId="0" borderId="23" xfId="0" applyBorder="1"/>
    <xf numFmtId="0" fontId="0" fillId="0" borderId="0" xfId="0" applyBorder="1"/>
    <xf numFmtId="0" fontId="0" fillId="0" borderId="1" xfId="0" applyBorder="1" applyAlignment="1" applyProtection="1">
      <alignment horizontal="center" vertical="top" wrapText="1"/>
    </xf>
    <xf numFmtId="0" fontId="14" fillId="0" borderId="45" xfId="0" applyFont="1" applyBorder="1" applyAlignment="1">
      <alignment horizontal="center" vertical="center" wrapText="1" shrinkToFit="1"/>
    </xf>
    <xf numFmtId="0" fontId="0" fillId="0" borderId="50" xfId="0" applyBorder="1"/>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0" fillId="0" borderId="1" xfId="0" applyBorder="1" applyAlignment="1" applyProtection="1">
      <alignment horizontal="center" vertical="top" wrapText="1"/>
      <protection locked="0"/>
    </xf>
    <xf numFmtId="0" fontId="0" fillId="0" borderId="0" xfId="0" applyAlignment="1"/>
    <xf numFmtId="0" fontId="3" fillId="0" borderId="0" xfId="0" applyFont="1" applyAlignment="1"/>
    <xf numFmtId="164" fontId="3" fillId="0" borderId="21" xfId="0" applyNumberFormat="1" applyFont="1" applyBorder="1" applyAlignment="1" applyProtection="1">
      <alignment horizontal="left" vertical="center" wrapText="1" shrinkToFit="1"/>
    </xf>
    <xf numFmtId="0" fontId="12" fillId="0" borderId="0" xfId="0" applyFont="1" applyProtection="1">
      <protection locked="0"/>
    </xf>
    <xf numFmtId="0" fontId="3" fillId="0" borderId="0" xfId="0" applyFont="1" applyAlignment="1">
      <alignment horizontal="left"/>
    </xf>
    <xf numFmtId="49" fontId="0" fillId="0" borderId="0" xfId="0" applyNumberFormat="1"/>
    <xf numFmtId="0" fontId="0" fillId="0" borderId="3" xfId="0" applyFont="1" applyBorder="1" applyAlignment="1" applyProtection="1">
      <alignment horizontal="center" vertical="top" wrapText="1"/>
    </xf>
    <xf numFmtId="0" fontId="0" fillId="0" borderId="3" xfId="0" applyBorder="1" applyAlignment="1" applyProtection="1">
      <alignment horizontal="center" vertical="center" wrapText="1" shrinkToFit="1"/>
      <protection locked="0"/>
    </xf>
    <xf numFmtId="0" fontId="0" fillId="0" borderId="20" xfId="0" applyFont="1" applyBorder="1" applyAlignment="1" applyProtection="1">
      <alignment horizontal="center" vertical="top" wrapText="1" shrinkToFit="1"/>
    </xf>
    <xf numFmtId="0" fontId="0" fillId="0" borderId="20" xfId="0" applyBorder="1" applyAlignment="1" applyProtection="1">
      <alignment horizontal="center" vertical="center" wrapText="1" shrinkToFit="1"/>
      <protection locked="0"/>
    </xf>
    <xf numFmtId="165" fontId="13" fillId="0" borderId="1" xfId="0" applyNumberFormat="1" applyFont="1" applyBorder="1" applyAlignment="1" applyProtection="1">
      <alignment horizontal="center" vertical="center" wrapText="1" shrinkToFit="1"/>
      <protection locked="0"/>
    </xf>
    <xf numFmtId="165" fontId="13" fillId="0" borderId="12" xfId="0" applyNumberFormat="1" applyFont="1" applyBorder="1" applyAlignment="1" applyProtection="1">
      <alignment horizontal="center" vertical="center" wrapText="1" shrinkToFit="1"/>
      <protection locked="0"/>
    </xf>
    <xf numFmtId="0" fontId="13" fillId="0" borderId="1" xfId="0" quotePrefix="1" applyFont="1" applyBorder="1" applyAlignment="1" applyProtection="1">
      <alignment horizontal="center" vertical="center"/>
      <protection locked="0"/>
    </xf>
    <xf numFmtId="0" fontId="0" fillId="0" borderId="0" xfId="0" applyAlignment="1">
      <alignment horizontal="left"/>
    </xf>
    <xf numFmtId="0" fontId="12" fillId="0" borderId="0" xfId="0" applyFont="1" applyAlignment="1" applyProtection="1">
      <alignment horizontal="left" vertical="center" wrapText="1"/>
    </xf>
    <xf numFmtId="0" fontId="27" fillId="0" borderId="0" xfId="0" applyFont="1" applyFill="1" applyBorder="1" applyAlignment="1">
      <alignment horizontal="center" vertical="top" wrapText="1"/>
    </xf>
    <xf numFmtId="0" fontId="27" fillId="0" borderId="0" xfId="0" applyFont="1" applyFill="1" applyBorder="1" applyAlignment="1">
      <alignment vertical="top" wrapText="1"/>
    </xf>
    <xf numFmtId="0" fontId="16" fillId="0" borderId="0" xfId="0" applyFont="1" applyAlignment="1">
      <alignment wrapText="1"/>
    </xf>
    <xf numFmtId="0" fontId="0" fillId="0" borderId="0" xfId="0" applyFont="1"/>
    <xf numFmtId="49" fontId="0" fillId="0" borderId="0" xfId="0" applyNumberFormat="1" applyFont="1"/>
    <xf numFmtId="0" fontId="2" fillId="0" borderId="0" xfId="23"/>
    <xf numFmtId="0" fontId="2" fillId="0" borderId="0" xfId="23" applyAlignment="1"/>
    <xf numFmtId="164" fontId="0" fillId="0" borderId="0" xfId="0" applyNumberFormat="1" applyAlignment="1">
      <alignment horizontal="left"/>
    </xf>
    <xf numFmtId="0" fontId="1" fillId="0" borderId="1" xfId="23" applyFont="1" applyBorder="1" applyAlignment="1">
      <alignment horizontal="center" vertical="top" wrapText="1"/>
    </xf>
    <xf numFmtId="0" fontId="1" fillId="0" borderId="1" xfId="23" applyFont="1" applyBorder="1" applyAlignment="1">
      <alignment horizontal="left" vertical="top" wrapText="1"/>
    </xf>
    <xf numFmtId="0" fontId="1" fillId="0" borderId="1" xfId="0" quotePrefix="1" applyFont="1" applyBorder="1" applyAlignment="1">
      <alignment horizontal="left" vertical="center"/>
    </xf>
    <xf numFmtId="0" fontId="1" fillId="0" borderId="1" xfId="0" quotePrefix="1" applyFont="1" applyBorder="1" applyAlignment="1">
      <alignment horizontal="right" vertical="center"/>
    </xf>
    <xf numFmtId="0" fontId="1" fillId="4" borderId="1" xfId="0" applyFont="1" applyFill="1" applyBorder="1" applyAlignment="1" applyProtection="1">
      <alignment horizontal="left" vertical="center"/>
      <protection locked="0"/>
    </xf>
    <xf numFmtId="0" fontId="1" fillId="4" borderId="1" xfId="0" applyFont="1" applyFill="1" applyBorder="1" applyAlignment="1" applyProtection="1">
      <alignment horizontal="center" vertical="center"/>
      <protection locked="0"/>
    </xf>
    <xf numFmtId="0" fontId="27" fillId="0" borderId="1" xfId="0" applyFont="1" applyFill="1" applyBorder="1" applyAlignment="1">
      <alignment horizontal="center" vertical="top" wrapText="1"/>
    </xf>
    <xf numFmtId="0" fontId="27" fillId="0" borderId="1" xfId="0" applyFont="1" applyFill="1" applyBorder="1" applyAlignment="1">
      <alignment vertical="top" wrapText="1"/>
    </xf>
    <xf numFmtId="0" fontId="27" fillId="0" borderId="1" xfId="0" applyFont="1" applyFill="1" applyBorder="1" applyAlignment="1">
      <alignment horizontal="right" vertical="top" wrapText="1"/>
    </xf>
    <xf numFmtId="0" fontId="27" fillId="0" borderId="1" xfId="0" applyFont="1" applyFill="1" applyBorder="1" applyAlignment="1">
      <alignment horizontal="left" vertical="top" wrapText="1"/>
    </xf>
    <xf numFmtId="0" fontId="27" fillId="0" borderId="0" xfId="23" applyFont="1" applyFill="1" applyBorder="1" applyAlignment="1">
      <alignment vertical="top"/>
    </xf>
    <xf numFmtId="0" fontId="27" fillId="0" borderId="0" xfId="0" applyFont="1" applyFill="1" applyBorder="1" applyAlignment="1">
      <alignment horizontal="right" vertical="top" wrapText="1"/>
    </xf>
    <xf numFmtId="0" fontId="27" fillId="0" borderId="0" xfId="0" applyFont="1" applyFill="1" applyBorder="1" applyAlignment="1">
      <alignment horizontal="left" vertical="top" wrapText="1"/>
    </xf>
    <xf numFmtId="0" fontId="2" fillId="0" borderId="0" xfId="23" applyAlignment="1">
      <alignment horizontal="center" vertical="top"/>
    </xf>
    <xf numFmtId="0" fontId="2" fillId="0" borderId="0" xfId="23" applyAlignment="1">
      <alignment horizontal="left" vertical="top"/>
    </xf>
    <xf numFmtId="0" fontId="2" fillId="0" borderId="0" xfId="23" applyAlignment="1">
      <alignment horizontal="right" vertical="top"/>
    </xf>
    <xf numFmtId="0" fontId="2" fillId="0" borderId="0" xfId="23" applyAlignment="1">
      <alignment vertical="top"/>
    </xf>
    <xf numFmtId="0" fontId="27" fillId="0" borderId="0" xfId="23" applyFont="1" applyFill="1" applyBorder="1" applyAlignment="1">
      <alignment vertical="top" wrapText="1"/>
    </xf>
    <xf numFmtId="0" fontId="0" fillId="0" borderId="3" xfId="0" applyFont="1" applyBorder="1" applyAlignment="1" applyProtection="1">
      <alignment horizontal="center" vertical="top" wrapText="1" shrinkToFit="1"/>
    </xf>
    <xf numFmtId="0" fontId="0" fillId="0" borderId="0" xfId="0" applyFont="1" applyAlignment="1">
      <alignment horizontal="left"/>
    </xf>
    <xf numFmtId="49" fontId="0" fillId="0" borderId="0" xfId="0" applyNumberFormat="1" applyFont="1" applyAlignment="1">
      <alignment vertical="top"/>
    </xf>
    <xf numFmtId="0" fontId="3" fillId="0" borderId="0" xfId="0" applyFont="1" applyAlignment="1">
      <alignment horizontal="left"/>
    </xf>
    <xf numFmtId="0" fontId="12" fillId="0" borderId="0" xfId="0" applyFont="1" applyAlignment="1" applyProtection="1">
      <alignment horizontal="left" vertical="center" wrapText="1"/>
    </xf>
    <xf numFmtId="0" fontId="0" fillId="0" borderId="0" xfId="0" applyAlignment="1">
      <alignment horizontal="left"/>
    </xf>
    <xf numFmtId="0" fontId="0" fillId="0" borderId="16" xfId="0" applyBorder="1" applyAlignment="1" applyProtection="1">
      <alignment horizontal="left" vertical="center" wrapText="1" shrinkToFit="1"/>
      <protection locked="0"/>
    </xf>
    <xf numFmtId="0" fontId="0" fillId="0" borderId="3" xfId="0" applyBorder="1" applyAlignment="1" applyProtection="1">
      <alignment horizontal="left" vertical="center" wrapText="1" shrinkToFit="1"/>
      <protection locked="0"/>
    </xf>
    <xf numFmtId="0" fontId="0" fillId="0" borderId="19" xfId="0" applyBorder="1" applyAlignment="1" applyProtection="1">
      <alignment horizontal="left" vertical="top"/>
    </xf>
    <xf numFmtId="0" fontId="12" fillId="0" borderId="0" xfId="0" applyFont="1" applyAlignment="1" applyProtection="1">
      <alignment horizontal="left" vertical="top" wrapText="1"/>
    </xf>
    <xf numFmtId="0" fontId="20" fillId="0" borderId="48" xfId="0" applyFont="1" applyBorder="1" applyAlignment="1">
      <alignment horizontal="center" vertical="center" wrapText="1"/>
    </xf>
    <xf numFmtId="0" fontId="20" fillId="0" borderId="34" xfId="0" applyFont="1" applyBorder="1" applyAlignment="1">
      <alignment horizontal="center" vertical="center" wrapText="1"/>
    </xf>
    <xf numFmtId="0" fontId="14" fillId="0" borderId="36" xfId="0" applyFont="1" applyBorder="1" applyAlignment="1">
      <alignment horizontal="left" vertical="center" wrapText="1"/>
    </xf>
    <xf numFmtId="0" fontId="14" fillId="0" borderId="0" xfId="0" applyFont="1" applyBorder="1" applyAlignment="1">
      <alignment horizontal="left" vertical="center" wrapText="1"/>
    </xf>
    <xf numFmtId="0" fontId="14" fillId="0" borderId="37" xfId="0" applyFont="1" applyBorder="1" applyAlignment="1">
      <alignment horizontal="left" vertical="center" wrapText="1"/>
    </xf>
    <xf numFmtId="0" fontId="14" fillId="0" borderId="39" xfId="0" applyFont="1" applyBorder="1" applyAlignment="1">
      <alignment horizontal="left" vertical="center" wrapText="1"/>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9" fillId="0" borderId="43" xfId="0" applyFont="1" applyBorder="1" applyAlignment="1">
      <alignment horizontal="left" vertical="top" wrapText="1"/>
    </xf>
    <xf numFmtId="0" fontId="19" fillId="0" borderId="35" xfId="0" applyFont="1" applyBorder="1" applyAlignment="1">
      <alignment horizontal="left" vertical="top" wrapText="1"/>
    </xf>
    <xf numFmtId="0" fontId="19" fillId="0" borderId="42" xfId="0" applyFont="1" applyBorder="1" applyAlignment="1">
      <alignment horizontal="left" vertical="top" wrapText="1"/>
    </xf>
    <xf numFmtId="0" fontId="19" fillId="0" borderId="38" xfId="0" applyFont="1" applyBorder="1" applyAlignment="1">
      <alignment horizontal="left" vertical="top" wrapText="1"/>
    </xf>
    <xf numFmtId="0" fontId="19" fillId="0" borderId="9" xfId="0" applyFont="1" applyBorder="1" applyAlignment="1">
      <alignment horizontal="left" vertical="top" wrapText="1"/>
    </xf>
    <xf numFmtId="0" fontId="19" fillId="0" borderId="47" xfId="0" applyFont="1" applyBorder="1" applyAlignment="1">
      <alignment horizontal="left" vertical="top" wrapText="1"/>
    </xf>
    <xf numFmtId="0" fontId="0" fillId="0" borderId="4"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0" fillId="0" borderId="26" xfId="0" applyBorder="1" applyAlignment="1">
      <alignment horizontal="center" vertical="center"/>
    </xf>
    <xf numFmtId="0" fontId="0" fillId="0" borderId="24" xfId="0" applyBorder="1" applyAlignment="1">
      <alignment horizontal="center" vertical="center"/>
    </xf>
    <xf numFmtId="0" fontId="14" fillId="0" borderId="49" xfId="0" applyFont="1" applyBorder="1" applyAlignment="1">
      <alignment horizontal="right" vertical="center" indent="1"/>
    </xf>
    <xf numFmtId="0" fontId="14" fillId="0" borderId="10" xfId="0" applyFont="1" applyBorder="1" applyAlignment="1">
      <alignment horizontal="right" vertical="center" indent="1"/>
    </xf>
    <xf numFmtId="0" fontId="15" fillId="0" borderId="10" xfId="0" applyFont="1" applyBorder="1" applyAlignment="1">
      <alignment vertical="center" wrapText="1"/>
    </xf>
    <xf numFmtId="0" fontId="15" fillId="0" borderId="25" xfId="0" applyFont="1" applyBorder="1" applyAlignment="1">
      <alignment vertical="center"/>
    </xf>
    <xf numFmtId="0" fontId="8" fillId="0" borderId="51" xfId="0" applyFont="1" applyBorder="1" applyAlignment="1" applyProtection="1">
      <alignment horizontal="left" vertical="center" wrapText="1" shrinkToFit="1"/>
      <protection locked="0"/>
    </xf>
    <xf numFmtId="0" fontId="16" fillId="0" borderId="51" xfId="0" applyFont="1" applyBorder="1" applyAlignment="1" applyProtection="1">
      <alignment horizontal="left"/>
      <protection locked="0"/>
    </xf>
    <xf numFmtId="0" fontId="16" fillId="0" borderId="52" xfId="0" applyFont="1" applyBorder="1" applyAlignment="1" applyProtection="1">
      <alignment horizontal="left"/>
      <protection locked="0"/>
    </xf>
    <xf numFmtId="0" fontId="8" fillId="0" borderId="1" xfId="0" applyFont="1" applyBorder="1" applyAlignment="1" applyProtection="1">
      <alignment horizontal="left" vertical="center" wrapText="1" shrinkToFit="1"/>
      <protection locked="0"/>
    </xf>
    <xf numFmtId="0" fontId="16" fillId="0" borderId="1" xfId="0" applyFont="1" applyBorder="1" applyAlignment="1" applyProtection="1">
      <alignment horizontal="left"/>
      <protection locked="0"/>
    </xf>
    <xf numFmtId="0" fontId="16" fillId="0" borderId="20" xfId="0" applyFont="1" applyBorder="1" applyAlignment="1" applyProtection="1">
      <alignment horizontal="left"/>
      <protection locked="0"/>
    </xf>
    <xf numFmtId="0" fontId="8" fillId="0" borderId="20" xfId="0" applyFont="1" applyBorder="1" applyAlignment="1" applyProtection="1">
      <alignment horizontal="left" vertical="center" wrapText="1" shrinkToFit="1"/>
      <protection locked="0"/>
    </xf>
    <xf numFmtId="0" fontId="0" fillId="0" borderId="4" xfId="0" applyBorder="1" applyAlignment="1" applyProtection="1">
      <alignment horizontal="left" vertical="top" wrapText="1"/>
    </xf>
    <xf numFmtId="0" fontId="0" fillId="0" borderId="32"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0" xfId="0" applyFont="1" applyAlignment="1">
      <alignment horizontal="center"/>
    </xf>
    <xf numFmtId="0" fontId="0" fillId="0" borderId="0" xfId="0" applyAlignment="1">
      <alignment horizontal="center"/>
    </xf>
    <xf numFmtId="0" fontId="0" fillId="0" borderId="44" xfId="0" applyFont="1" applyBorder="1" applyAlignment="1">
      <alignment horizontal="left" vertical="center" wrapText="1"/>
    </xf>
    <xf numFmtId="0" fontId="0" fillId="0" borderId="19" xfId="0" applyFont="1" applyBorder="1" applyAlignment="1">
      <alignment horizontal="left" vertical="center" wrapText="1"/>
    </xf>
    <xf numFmtId="0" fontId="0" fillId="0" borderId="46" xfId="0" applyFont="1" applyBorder="1" applyAlignment="1">
      <alignment horizontal="left" vertical="center" wrapText="1"/>
    </xf>
    <xf numFmtId="0" fontId="3" fillId="0" borderId="14" xfId="0" applyFont="1" applyBorder="1" applyAlignment="1" applyProtection="1">
      <alignment horizontal="left" vertical="center" wrapText="1" shrinkToFit="1"/>
      <protection locked="0"/>
    </xf>
    <xf numFmtId="0" fontId="3" fillId="0" borderId="57" xfId="0" applyFont="1" applyBorder="1" applyAlignment="1" applyProtection="1">
      <alignment horizontal="left" vertical="center" wrapText="1" shrinkToFit="1"/>
      <protection locked="0"/>
    </xf>
    <xf numFmtId="0" fontId="3" fillId="0" borderId="14" xfId="0" applyFont="1" applyBorder="1" applyAlignment="1" applyProtection="1">
      <alignment horizontal="right" vertical="center" wrapText="1" shrinkToFit="1"/>
    </xf>
    <xf numFmtId="0" fontId="3" fillId="0" borderId="17" xfId="0" applyFont="1" applyBorder="1" applyAlignment="1" applyProtection="1">
      <alignment horizontal="right" vertical="center" wrapText="1" shrinkToFit="1"/>
    </xf>
    <xf numFmtId="0" fontId="3" fillId="0" borderId="6" xfId="0" applyFont="1" applyBorder="1" applyAlignment="1" applyProtection="1">
      <alignment horizontal="center" vertical="center" wrapText="1" shrinkToFit="1"/>
    </xf>
    <xf numFmtId="0" fontId="3" fillId="0" borderId="5" xfId="0" applyFont="1" applyBorder="1" applyAlignment="1" applyProtection="1">
      <alignment horizontal="center" vertical="center" wrapText="1" shrinkToFit="1"/>
    </xf>
    <xf numFmtId="0" fontId="3" fillId="0" borderId="18" xfId="0" applyFont="1" applyBorder="1" applyAlignment="1" applyProtection="1">
      <alignment horizontal="center" vertical="center" wrapText="1" shrinkToFit="1"/>
    </xf>
    <xf numFmtId="0" fontId="0" fillId="0" borderId="16" xfId="0" applyFont="1" applyBorder="1" applyAlignment="1" applyProtection="1">
      <alignment horizontal="center" vertical="top" wrapText="1" shrinkToFit="1"/>
    </xf>
    <xf numFmtId="0" fontId="0" fillId="0" borderId="3" xfId="0" applyFont="1" applyBorder="1" applyAlignment="1" applyProtection="1">
      <alignment horizontal="center" vertical="top" wrapText="1" shrinkToFit="1"/>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9" xfId="0" applyBorder="1" applyAlignment="1" applyProtection="1">
      <alignment horizontal="center" vertical="center"/>
    </xf>
    <xf numFmtId="0" fontId="0" fillId="0" borderId="31" xfId="0" applyBorder="1" applyAlignment="1" applyProtection="1">
      <alignment horizontal="center" vertical="center"/>
    </xf>
    <xf numFmtId="0" fontId="3" fillId="0" borderId="16" xfId="0" applyFont="1" applyBorder="1" applyAlignment="1" applyProtection="1">
      <alignment horizontal="center" vertical="center" wrapText="1" shrinkToFit="1"/>
    </xf>
    <xf numFmtId="0" fontId="3" fillId="0" borderId="32" xfId="0" applyFont="1" applyBorder="1" applyAlignment="1" applyProtection="1">
      <alignment horizontal="center" vertical="center" wrapText="1" shrinkToFit="1"/>
    </xf>
    <xf numFmtId="0" fontId="3" fillId="0" borderId="53" xfId="0" applyFont="1" applyBorder="1" applyAlignment="1" applyProtection="1">
      <alignment horizontal="center" vertical="center" wrapText="1" shrinkToFit="1"/>
    </xf>
    <xf numFmtId="0" fontId="3" fillId="0" borderId="33" xfId="0" applyFont="1" applyBorder="1" applyAlignment="1" applyProtection="1">
      <alignment horizontal="center" vertical="center" wrapText="1" shrinkToFit="1"/>
    </xf>
    <xf numFmtId="0" fontId="3" fillId="0" borderId="16" xfId="0" applyFont="1" applyBorder="1" applyAlignment="1" applyProtection="1">
      <alignment horizontal="left" vertical="center" wrapText="1" shrinkToFit="1"/>
    </xf>
    <xf numFmtId="0" fontId="3" fillId="0" borderId="32" xfId="0" applyFont="1" applyBorder="1" applyAlignment="1" applyProtection="1">
      <alignment horizontal="left" vertical="center" wrapText="1" shrinkToFit="1"/>
    </xf>
    <xf numFmtId="0" fontId="3" fillId="0" borderId="3" xfId="0" applyFont="1" applyBorder="1" applyAlignment="1" applyProtection="1">
      <alignment horizontal="left" vertical="center" wrapText="1" shrinkToFit="1"/>
    </xf>
    <xf numFmtId="0" fontId="3" fillId="0" borderId="6" xfId="0" applyFont="1" applyBorder="1" applyAlignment="1" applyProtection="1">
      <alignment horizontal="left" vertical="center" wrapText="1" shrinkToFit="1"/>
    </xf>
    <xf numFmtId="0" fontId="3" fillId="0" borderId="5" xfId="0" applyFont="1" applyBorder="1" applyAlignment="1" applyProtection="1">
      <alignment horizontal="left" vertical="center" wrapText="1" shrinkToFit="1"/>
    </xf>
    <xf numFmtId="0" fontId="3" fillId="0" borderId="56" xfId="0" applyFont="1" applyBorder="1" applyAlignment="1" applyProtection="1">
      <alignment horizontal="left" vertical="center" wrapText="1" shrinkToFit="1"/>
    </xf>
    <xf numFmtId="49" fontId="3" fillId="0" borderId="54" xfId="0" applyNumberFormat="1" applyFont="1" applyBorder="1" applyAlignment="1" applyProtection="1">
      <alignment horizontal="left" vertical="center" wrapText="1" shrinkToFit="1"/>
      <protection locked="0"/>
    </xf>
    <xf numFmtId="49" fontId="3" fillId="0" borderId="55" xfId="0" applyNumberFormat="1" applyFont="1" applyBorder="1" applyAlignment="1" applyProtection="1">
      <alignment horizontal="left" vertical="center" wrapText="1" shrinkToFit="1"/>
      <protection locked="0"/>
    </xf>
    <xf numFmtId="49" fontId="3" fillId="0" borderId="15" xfId="0" applyNumberFormat="1" applyFont="1" applyBorder="1" applyAlignment="1" applyProtection="1">
      <alignment horizontal="left" vertical="center" wrapText="1" shrinkToFit="1"/>
      <protection locked="0"/>
    </xf>
    <xf numFmtId="0" fontId="3" fillId="0" borderId="22" xfId="0" applyFont="1" applyBorder="1" applyAlignment="1" applyProtection="1">
      <alignment horizontal="left" vertical="center" wrapText="1" shrinkToFit="1"/>
    </xf>
    <xf numFmtId="0" fontId="3" fillId="0" borderId="55" xfId="0" applyFont="1" applyBorder="1" applyAlignment="1" applyProtection="1">
      <alignment horizontal="left" vertical="center" wrapText="1" shrinkToFit="1"/>
    </xf>
    <xf numFmtId="0" fontId="3" fillId="0" borderId="15" xfId="0" applyFont="1" applyBorder="1" applyAlignment="1" applyProtection="1">
      <alignment horizontal="left" vertical="center" wrapText="1" shrinkToFit="1"/>
    </xf>
    <xf numFmtId="0" fontId="26" fillId="0" borderId="0" xfId="0" applyFont="1" applyAlignment="1">
      <alignment horizontal="center" vertical="top" wrapText="1"/>
    </xf>
    <xf numFmtId="0" fontId="26" fillId="0" borderId="9" xfId="0" applyFont="1" applyBorder="1" applyAlignment="1">
      <alignment horizontal="center" vertical="top" wrapText="1"/>
    </xf>
  </cellXfs>
  <cellStyles count="24">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cellStyle name="Modulgruppe" xfId="1"/>
    <cellStyle name="Standard" xfId="0" builtinId="0"/>
    <cellStyle name="Standard 2" xfId="23"/>
  </cellStyles>
  <dxfs count="0"/>
  <tableStyles count="0" defaultTableStyle="TableStyleMedium9" defaultPivotStyle="PivotStyleMedium4"/>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kira.plewa@uni-due.de?subject=Antrag%20auf%20Anerkennung%20von%20Studien-%20und%20Pr&#252;fungsleistungen%20(Matrikelnummer:%20)"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198120</xdr:colOff>
          <xdr:row>59</xdr:row>
          <xdr:rowOff>30480</xdr:rowOff>
        </xdr:from>
        <xdr:to>
          <xdr:col>6</xdr:col>
          <xdr:colOff>220980</xdr:colOff>
          <xdr:row>59</xdr:row>
          <xdr:rowOff>289560</xdr:rowOff>
        </xdr:to>
        <xdr:sp macro="" textlink="">
          <xdr:nvSpPr>
            <xdr:cNvPr id="1026" name="Option Button 2" descr=" Nein"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ea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59</xdr:row>
          <xdr:rowOff>30480</xdr:rowOff>
        </xdr:from>
        <xdr:to>
          <xdr:col>5</xdr:col>
          <xdr:colOff>182880</xdr:colOff>
          <xdr:row>59</xdr:row>
          <xdr:rowOff>274320</xdr:rowOff>
        </xdr:to>
        <xdr:sp macro="" textlink="">
          <xdr:nvSpPr>
            <xdr:cNvPr id="1027" name="Option Button 3" descr=" Ja"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ea typeface="Segoe UI"/>
                  <a:cs typeface="Segoe UI"/>
                </a:rPr>
                <a:t>Ja</a:t>
              </a:r>
            </a:p>
          </xdr:txBody>
        </xdr:sp>
        <xdr:clientData/>
      </xdr:twoCellAnchor>
    </mc:Choice>
    <mc:Fallback/>
  </mc:AlternateContent>
  <xdr:twoCellAnchor>
    <xdr:from>
      <xdr:col>10</xdr:col>
      <xdr:colOff>1228725</xdr:colOff>
      <xdr:row>0</xdr:row>
      <xdr:rowOff>38099</xdr:rowOff>
    </xdr:from>
    <xdr:to>
      <xdr:col>14</xdr:col>
      <xdr:colOff>790574</xdr:colOff>
      <xdr:row>1</xdr:row>
      <xdr:rowOff>142875</xdr:rowOff>
    </xdr:to>
    <xdr:sp macro="" textlink="">
      <xdr:nvSpPr>
        <xdr:cNvPr id="4" name="Textfeld 3">
          <a:hlinkClick xmlns:r="http://schemas.openxmlformats.org/officeDocument/2006/relationships" r:id="rId1"/>
        </xdr:cNvPr>
        <xdr:cNvSpPr txBox="1"/>
      </xdr:nvSpPr>
      <xdr:spPr>
        <a:xfrm>
          <a:off x="8429625" y="38099"/>
          <a:ext cx="3638549" cy="476251"/>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10"/>
  <sheetViews>
    <sheetView tabSelected="1" showRuler="0" showWhiteSpace="0" zoomScaleNormal="100" zoomScaleSheetLayoutView="100" workbookViewId="0">
      <selection activeCell="E3" sqref="E3:O3"/>
    </sheetView>
  </sheetViews>
  <sheetFormatPr baseColWidth="10" defaultColWidth="11.3984375" defaultRowHeight="15.6" x14ac:dyDescent="0.3"/>
  <cols>
    <col min="1" max="1" width="9.765625E-2" customWidth="1"/>
    <col min="2" max="2" width="12.69921875" customWidth="1"/>
    <col min="3" max="3" width="13" customWidth="1"/>
    <col min="4" max="4" width="5.5" customWidth="1"/>
    <col min="5" max="5" width="11.69921875" bestFit="1" customWidth="1"/>
    <col min="6" max="6" width="9.5" bestFit="1" customWidth="1"/>
    <col min="7" max="7" width="7.19921875" bestFit="1" customWidth="1"/>
    <col min="8" max="8" width="3.8984375" bestFit="1" customWidth="1"/>
    <col min="9" max="9" width="32.5" customWidth="1"/>
    <col min="10" max="10" width="3.8984375" bestFit="1" customWidth="1"/>
    <col min="11" max="11" width="32.5" customWidth="1"/>
    <col min="12" max="12" width="4.59765625" customWidth="1"/>
    <col min="13" max="13" width="6.8984375" bestFit="1" customWidth="1"/>
    <col min="14" max="14" width="9.5" bestFit="1" customWidth="1"/>
    <col min="15" max="15" width="13.19921875" customWidth="1"/>
  </cols>
  <sheetData>
    <row r="1" spans="2:15" s="1" customFormat="1" ht="29.25" customHeight="1" x14ac:dyDescent="0.3">
      <c r="B1" s="98" t="s">
        <v>38</v>
      </c>
      <c r="C1" s="99"/>
      <c r="D1" s="99"/>
      <c r="E1" s="99"/>
      <c r="F1" s="99"/>
      <c r="G1" s="99"/>
      <c r="H1" s="99"/>
      <c r="I1" s="99"/>
      <c r="J1" s="99"/>
      <c r="K1" s="99"/>
      <c r="L1" s="99"/>
      <c r="M1" s="99"/>
      <c r="N1" s="99"/>
      <c r="O1" s="99"/>
    </row>
    <row r="2" spans="2:15" s="1" customFormat="1" ht="16.5" customHeight="1" thickBot="1" x14ac:dyDescent="0.35">
      <c r="B2" s="79" t="s">
        <v>40</v>
      </c>
      <c r="C2" s="79"/>
      <c r="D2" s="79"/>
      <c r="E2" s="79"/>
      <c r="F2" s="79"/>
      <c r="G2" s="79"/>
      <c r="H2" s="79"/>
      <c r="I2" s="79"/>
      <c r="J2" s="79"/>
      <c r="K2" s="79"/>
      <c r="L2" s="79"/>
      <c r="M2" s="79"/>
      <c r="N2" s="79"/>
      <c r="O2" s="79"/>
    </row>
    <row r="3" spans="2:15" ht="35.1" customHeight="1" x14ac:dyDescent="0.3">
      <c r="B3" s="143" t="s">
        <v>9</v>
      </c>
      <c r="C3" s="144"/>
      <c r="D3" s="145"/>
      <c r="E3" s="106"/>
      <c r="F3" s="106"/>
      <c r="G3" s="106"/>
      <c r="H3" s="106"/>
      <c r="I3" s="107"/>
      <c r="J3" s="107"/>
      <c r="K3" s="107"/>
      <c r="L3" s="107"/>
      <c r="M3" s="107"/>
      <c r="N3" s="107"/>
      <c r="O3" s="108"/>
    </row>
    <row r="4" spans="2:15" ht="35.1" customHeight="1" x14ac:dyDescent="0.3">
      <c r="B4" s="140" t="s">
        <v>8</v>
      </c>
      <c r="C4" s="141"/>
      <c r="D4" s="142"/>
      <c r="E4" s="109"/>
      <c r="F4" s="109"/>
      <c r="G4" s="109"/>
      <c r="H4" s="109"/>
      <c r="I4" s="110"/>
      <c r="J4" s="110"/>
      <c r="K4" s="110"/>
      <c r="L4" s="110"/>
      <c r="M4" s="110"/>
      <c r="N4" s="110"/>
      <c r="O4" s="111"/>
    </row>
    <row r="5" spans="2:15" ht="35.1" customHeight="1" x14ac:dyDescent="0.3">
      <c r="B5" s="140" t="s">
        <v>7</v>
      </c>
      <c r="C5" s="141"/>
      <c r="D5" s="142"/>
      <c r="E5" s="109"/>
      <c r="F5" s="109"/>
      <c r="G5" s="109"/>
      <c r="H5" s="109"/>
      <c r="I5" s="110"/>
      <c r="J5" s="110"/>
      <c r="K5" s="110"/>
      <c r="L5" s="110"/>
      <c r="M5" s="110"/>
      <c r="N5" s="110"/>
      <c r="O5" s="111"/>
    </row>
    <row r="6" spans="2:15" ht="35.1" customHeight="1" x14ac:dyDescent="0.3">
      <c r="B6" s="140" t="s">
        <v>5</v>
      </c>
      <c r="C6" s="141"/>
      <c r="D6" s="142"/>
      <c r="E6" s="109"/>
      <c r="F6" s="109"/>
      <c r="G6" s="109"/>
      <c r="H6" s="109"/>
      <c r="I6" s="109"/>
      <c r="J6" s="109"/>
      <c r="K6" s="109"/>
      <c r="L6" s="109"/>
      <c r="M6" s="109"/>
      <c r="N6" s="109"/>
      <c r="O6" s="112"/>
    </row>
    <row r="7" spans="2:15" ht="35.1" customHeight="1" thickBot="1" x14ac:dyDescent="0.35">
      <c r="B7" s="149" t="s">
        <v>6</v>
      </c>
      <c r="C7" s="150"/>
      <c r="D7" s="151"/>
      <c r="E7" s="146" t="s">
        <v>47</v>
      </c>
      <c r="F7" s="147"/>
      <c r="G7" s="147"/>
      <c r="H7" s="147"/>
      <c r="I7" s="148"/>
      <c r="J7" s="121" t="s">
        <v>271</v>
      </c>
      <c r="K7" s="122"/>
      <c r="L7" s="123" t="s">
        <v>16</v>
      </c>
      <c r="M7" s="124"/>
      <c r="N7" s="124"/>
      <c r="O7" s="32">
        <v>7</v>
      </c>
    </row>
    <row r="8" spans="2:15" ht="15.75" customHeight="1" x14ac:dyDescent="0.3">
      <c r="B8" s="125" t="s">
        <v>36</v>
      </c>
      <c r="C8" s="126"/>
      <c r="D8" s="126"/>
      <c r="E8" s="126"/>
      <c r="F8" s="126"/>
      <c r="G8" s="126"/>
      <c r="H8" s="126"/>
      <c r="I8" s="127"/>
      <c r="J8" s="130" t="s">
        <v>37</v>
      </c>
      <c r="K8" s="131"/>
      <c r="L8" s="131"/>
      <c r="M8" s="131"/>
      <c r="N8" s="131"/>
      <c r="O8" s="132"/>
    </row>
    <row r="9" spans="2:15" ht="15.75" customHeight="1" x14ac:dyDescent="0.3">
      <c r="B9" s="136" t="s">
        <v>46</v>
      </c>
      <c r="C9" s="137"/>
      <c r="D9" s="137"/>
      <c r="E9" s="137"/>
      <c r="F9" s="137"/>
      <c r="G9" s="138"/>
      <c r="H9" s="137" t="s">
        <v>27</v>
      </c>
      <c r="I9" s="139"/>
      <c r="J9" s="133"/>
      <c r="K9" s="134"/>
      <c r="L9" s="134"/>
      <c r="M9" s="134"/>
      <c r="N9" s="134"/>
      <c r="O9" s="135"/>
    </row>
    <row r="10" spans="2:15" ht="86.25" customHeight="1" x14ac:dyDescent="0.3">
      <c r="B10" s="128" t="s">
        <v>48</v>
      </c>
      <c r="C10" s="129"/>
      <c r="D10" s="71" t="s">
        <v>262</v>
      </c>
      <c r="E10" s="15" t="s">
        <v>28</v>
      </c>
      <c r="F10" s="15" t="s">
        <v>17</v>
      </c>
      <c r="G10" s="38" t="s">
        <v>25</v>
      </c>
      <c r="H10" s="36" t="s">
        <v>18</v>
      </c>
      <c r="I10" s="16" t="s">
        <v>39</v>
      </c>
      <c r="J10" s="18" t="s">
        <v>19</v>
      </c>
      <c r="K10" s="8" t="s">
        <v>251</v>
      </c>
      <c r="L10" s="21" t="s">
        <v>49</v>
      </c>
      <c r="M10" s="8" t="s">
        <v>21</v>
      </c>
      <c r="N10" s="8" t="s">
        <v>22</v>
      </c>
      <c r="O10" s="17" t="s">
        <v>23</v>
      </c>
    </row>
    <row r="11" spans="2:15" x14ac:dyDescent="0.3">
      <c r="B11" s="77"/>
      <c r="C11" s="78"/>
      <c r="D11" s="42"/>
      <c r="E11" s="9"/>
      <c r="F11" s="10"/>
      <c r="G11" s="39"/>
      <c r="H11" s="37"/>
      <c r="I11" s="14" t="str">
        <f>LEFT((IF(H11&gt;0,IF(Formular!$E$7=STG!$A$3,VLOOKUP(Formular!H11,Prüfungsübersicht!$A$4:$E$1002,4,FALSE),IF(Formular!$E$7=STG!$A$4,VLOOKUP(Formular!H11,Prüfungsübersicht!$A$4:$E$1002,4,FALSE),IF(Formular!$E$7=STG!$A$5,VLOOKUP(Formular!H11,Prüfungsübersicht!$A$4:$E$1002,4,FALSE)))),"")),45)</f>
        <v/>
      </c>
      <c r="J11" s="11"/>
      <c r="K11" s="14" t="str">
        <f>LEFT((IF(J11&gt;0,IF(Formular!$E$7=STG!$A$3,VLOOKUP(Formular!J11,Prüfungsübersicht!$A$4:$E$1002,2,FALSE)&amp;"/"&amp;VLOOKUP(Formular!J11,Prüfungsübersicht!$A$4:$E$1002,3,FALSE)&amp;"/"&amp;VLOOKUP(Formular!J11,Prüfungsübersicht!$A$4:$E$1002,4,FALSE),IF(Formular!$E$7=STG!$A$4,VLOOKUP(Formular!J11,Prüfungsübersicht!$A$4:$E$1002,2,FALSE)&amp;"/"&amp;VLOOKUP(Formular!J11,Prüfungsübersicht!$A$4:$E$1002,3,FALSE)&amp;"/"&amp;VLOOKUP(Formular!J11,Prüfungsübersicht!$A$4:$E$1002,4,FALSE),IF(Formular!$E$7=STG!$A$5,VLOOKUP(Formular!J11,Prüfungsübersicht!$A$4:$E$1002,2,FALSE)&amp;"/"&amp;VLOOKUP(Formular!J11,Prüfungsübersicht!$A$4:$E$1002,3,FALSE)&amp;"/"&amp;VLOOKUP(Formular!J11,Prüfungsübersicht!$A$4:$E$1002,4,FALSE)))),"")),45)</f>
        <v/>
      </c>
      <c r="L11" s="42" t="s">
        <v>26</v>
      </c>
      <c r="M11" s="7" t="str">
        <f>IF(OR(J11="",L11="A",L11="B",L11="C",L11="D"),"",IF(J11&gt;0,IF(Formular!$E$7=STG!$A$3,VLOOKUP(Formular!J11,Prüfungsübersicht!$A$4:$E$1002,5,FALSE),IF(Formular!$E$7=STG!$A$4,VLOOKUP(Formular!J11,Prüfungsübersicht!$A$4:$E$1002,5,FALSE),IF(Formular!$E$7=STG!$A$5,VLOOKUP(Formular!J11,Prüfungsübersicht!$A$4:$E$1002,5,FALSE)))),""))</f>
        <v/>
      </c>
      <c r="N11" s="40"/>
      <c r="O11" s="2"/>
    </row>
    <row r="12" spans="2:15" x14ac:dyDescent="0.3">
      <c r="B12" s="77"/>
      <c r="C12" s="78"/>
      <c r="D12" s="42"/>
      <c r="E12" s="9"/>
      <c r="F12" s="10"/>
      <c r="G12" s="39"/>
      <c r="H12" s="37"/>
      <c r="I12" s="14" t="str">
        <f>LEFT((IF(H12&gt;0,IF(Formular!$E$7=STG!$A$3,VLOOKUP(Formular!H12,Prüfungsübersicht!$A$4:$E$1002,4,FALSE),IF(Formular!$E$7=STG!$A$4,VLOOKUP(Formular!H12,Prüfungsübersicht!$A$4:$E$1002,4,FALSE),IF(Formular!$E$7=STG!$A$5,VLOOKUP(Formular!H12,Prüfungsübersicht!$A$4:$E$1002,4,FALSE)))),"")),45)</f>
        <v/>
      </c>
      <c r="J12" s="11"/>
      <c r="K12" s="14" t="str">
        <f>LEFT((IF(J12&gt;0,IF(Formular!$E$7=STG!$A$3,VLOOKUP(Formular!J12,Prüfungsübersicht!$A$4:$E$1002,2,FALSE)&amp;"/"&amp;VLOOKUP(Formular!J12,Prüfungsübersicht!$A$4:$E$1002,3,FALSE)&amp;"/"&amp;VLOOKUP(Formular!J12,Prüfungsübersicht!$A$4:$E$1002,4,FALSE),IF(Formular!$E$7=STG!$A$4,VLOOKUP(Formular!J12,Prüfungsübersicht!$A$4:$E$1002,2,FALSE)&amp;"/"&amp;VLOOKUP(Formular!J12,Prüfungsübersicht!$A$4:$E$1002,3,FALSE)&amp;"/"&amp;VLOOKUP(Formular!J12,Prüfungsübersicht!$A$4:$E$1002,4,FALSE),IF(Formular!$E$7=STG!$A$5,VLOOKUP(Formular!J12,Prüfungsübersicht!$A$4:$E$1002,2,FALSE)&amp;"/"&amp;VLOOKUP(Formular!J12,Prüfungsübersicht!$A$4:$E$1002,3,FALSE)&amp;"/"&amp;VLOOKUP(Formular!J12,Prüfungsübersicht!$A$4:$E$1002,4,FALSE)))),"")),45)</f>
        <v/>
      </c>
      <c r="L12" s="42"/>
      <c r="M12" s="7" t="str">
        <f>IF(OR(J12="",L12="A",L12="B",L12="C",L12="D"),"",IF(J12&gt;0,IF(Formular!$E$7=STG!$A$3,VLOOKUP(Formular!J12,Prüfungsübersicht!$A$4:$E$1002,5,FALSE),IF(Formular!$E$7=STG!$A$4,VLOOKUP(Formular!J12,Prüfungsübersicht!$A$4:$E$1002,5,FALSE),IF(Formular!$E$7=STG!$A$5,VLOOKUP(Formular!J12,Prüfungsübersicht!$A$4:$E$1002,5,FALSE)))),""))</f>
        <v/>
      </c>
      <c r="N12" s="40"/>
      <c r="O12" s="2"/>
    </row>
    <row r="13" spans="2:15" x14ac:dyDescent="0.3">
      <c r="B13" s="77"/>
      <c r="C13" s="78"/>
      <c r="D13" s="42"/>
      <c r="E13" s="9"/>
      <c r="F13" s="10"/>
      <c r="G13" s="39"/>
      <c r="H13" s="37"/>
      <c r="I13" s="14" t="str">
        <f>LEFT((IF(H13&gt;0,IF(Formular!$E$7=STG!$A$3,VLOOKUP(Formular!H13,Prüfungsübersicht!$A$4:$E$1002,4,FALSE),IF(Formular!$E$7=STG!$A$4,VLOOKUP(Formular!H13,Prüfungsübersicht!$A$4:$E$1002,4,FALSE),IF(Formular!$E$7=STG!$A$5,VLOOKUP(Formular!H13,Prüfungsübersicht!$A$4:$E$1002,4,FALSE)))),"")),45)</f>
        <v/>
      </c>
      <c r="J13" s="11"/>
      <c r="K13" s="14" t="str">
        <f>LEFT((IF(J13&gt;0,IF(Formular!$E$7=STG!$A$3,VLOOKUP(Formular!J13,Prüfungsübersicht!$A$4:$E$1002,2,FALSE)&amp;"/"&amp;VLOOKUP(Formular!J13,Prüfungsübersicht!$A$4:$E$1002,3,FALSE)&amp;"/"&amp;VLOOKUP(Formular!J13,Prüfungsübersicht!$A$4:$E$1002,4,FALSE),IF(Formular!$E$7=STG!$A$4,VLOOKUP(Formular!J13,Prüfungsübersicht!$A$4:$E$1002,2,FALSE)&amp;"/"&amp;VLOOKUP(Formular!J13,Prüfungsübersicht!$A$4:$E$1002,3,FALSE)&amp;"/"&amp;VLOOKUP(Formular!J13,Prüfungsübersicht!$A$4:$E$1002,4,FALSE),IF(Formular!$E$7=STG!$A$5,VLOOKUP(Formular!J13,Prüfungsübersicht!$A$4:$E$1002,2,FALSE)&amp;"/"&amp;VLOOKUP(Formular!J13,Prüfungsübersicht!$A$4:$E$1002,3,FALSE)&amp;"/"&amp;VLOOKUP(Formular!J13,Prüfungsübersicht!$A$4:$E$1002,4,FALSE)))),"")),45)</f>
        <v/>
      </c>
      <c r="L13" s="42"/>
      <c r="M13" s="7" t="str">
        <f>IF(OR(J13="",L13="A",L13="B",L13="C",L13="D"),"",IF(J13&gt;0,IF(Formular!$E$7=STG!$A$3,VLOOKUP(Formular!J13,Prüfungsübersicht!$A$4:$E$1002,5,FALSE),IF(Formular!$E$7=STG!$A$4,VLOOKUP(Formular!J13,Prüfungsübersicht!$A$4:$E$1002,5,FALSE),IF(Formular!$E$7=STG!$A$5,VLOOKUP(Formular!J13,Prüfungsübersicht!$A$4:$E$1002,5,FALSE)))),""))</f>
        <v/>
      </c>
      <c r="N13" s="40"/>
      <c r="O13" s="2"/>
    </row>
    <row r="14" spans="2:15" x14ac:dyDescent="0.3">
      <c r="B14" s="77"/>
      <c r="C14" s="78"/>
      <c r="D14" s="42"/>
      <c r="E14" s="9"/>
      <c r="F14" s="10"/>
      <c r="G14" s="39"/>
      <c r="H14" s="37"/>
      <c r="I14" s="14" t="str">
        <f>LEFT((IF(H14&gt;0,IF(Formular!$E$7=STG!$A$3,VLOOKUP(Formular!H14,Prüfungsübersicht!$A$4:$E$1002,4,FALSE),IF(Formular!$E$7=STG!$A$4,VLOOKUP(Formular!H14,Prüfungsübersicht!$A$4:$E$1002,4,FALSE),IF(Formular!$E$7=STG!$A$5,VLOOKUP(Formular!H14,Prüfungsübersicht!$A$4:$E$1002,4,FALSE)))),"")),45)</f>
        <v/>
      </c>
      <c r="J14" s="11"/>
      <c r="K14" s="14" t="str">
        <f>LEFT((IF(J14&gt;0,IF(Formular!$E$7=STG!$A$3,VLOOKUP(Formular!J14,Prüfungsübersicht!$A$4:$E$1002,2,FALSE)&amp;"/"&amp;VLOOKUP(Formular!J14,Prüfungsübersicht!$A$4:$E$1002,3,FALSE)&amp;"/"&amp;VLOOKUP(Formular!J14,Prüfungsübersicht!$A$4:$E$1002,4,FALSE),IF(Formular!$E$7=STG!$A$4,VLOOKUP(Formular!J14,Prüfungsübersicht!$A$4:$E$1002,2,FALSE)&amp;"/"&amp;VLOOKUP(Formular!J14,Prüfungsübersicht!$A$4:$E$1002,3,FALSE)&amp;"/"&amp;VLOOKUP(Formular!J14,Prüfungsübersicht!$A$4:$E$1002,4,FALSE),IF(Formular!$E$7=STG!$A$5,VLOOKUP(Formular!J14,Prüfungsübersicht!$A$4:$E$1002,2,FALSE)&amp;"/"&amp;VLOOKUP(Formular!J14,Prüfungsübersicht!$A$4:$E$1002,3,FALSE)&amp;"/"&amp;VLOOKUP(Formular!J14,Prüfungsübersicht!$A$4:$E$1002,4,FALSE)))),"")),45)</f>
        <v/>
      </c>
      <c r="L14" s="42"/>
      <c r="M14" s="7" t="str">
        <f>IF(OR(J14="",L14="A",L14="B",L14="C",L14="D"),"",IF(J14&gt;0,IF(Formular!$E$7=STG!$A$3,VLOOKUP(Formular!J14,Prüfungsübersicht!$A$4:$E$1002,5,FALSE),IF(Formular!$E$7=STG!$A$4,VLOOKUP(Formular!J14,Prüfungsübersicht!$A$4:$E$1002,5,FALSE),IF(Formular!$E$7=STG!$A$5,VLOOKUP(Formular!J14,Prüfungsübersicht!$A$4:$E$1002,5,FALSE)))),""))</f>
        <v/>
      </c>
      <c r="N14" s="40"/>
      <c r="O14" s="2"/>
    </row>
    <row r="15" spans="2:15" x14ac:dyDescent="0.3">
      <c r="B15" s="77"/>
      <c r="C15" s="78"/>
      <c r="D15" s="42"/>
      <c r="E15" s="9"/>
      <c r="F15" s="10"/>
      <c r="G15" s="39"/>
      <c r="H15" s="37"/>
      <c r="I15" s="14" t="str">
        <f>LEFT((IF(H15&gt;0,IF(Formular!$E$7=STG!$A$3,VLOOKUP(Formular!H15,Prüfungsübersicht!$A$4:$E$1002,4,FALSE),IF(Formular!$E$7=STG!$A$4,VLOOKUP(Formular!H15,Prüfungsübersicht!$A$4:$E$1002,4,FALSE),IF(Formular!$E$7=STG!$A$5,VLOOKUP(Formular!H15,Prüfungsübersicht!$A$4:$E$1002,4,FALSE)))),"")),45)</f>
        <v/>
      </c>
      <c r="J15" s="11"/>
      <c r="K15" s="14" t="str">
        <f>LEFT((IF(J15&gt;0,IF(Formular!$E$7=STG!$A$3,VLOOKUP(Formular!J15,Prüfungsübersicht!$A$4:$E$1002,2,FALSE)&amp;"/"&amp;VLOOKUP(Formular!J15,Prüfungsübersicht!$A$4:$E$1002,3,FALSE)&amp;"/"&amp;VLOOKUP(Formular!J15,Prüfungsübersicht!$A$4:$E$1002,4,FALSE),IF(Formular!$E$7=STG!$A$4,VLOOKUP(Formular!J15,Prüfungsübersicht!$A$4:$E$1002,2,FALSE)&amp;"/"&amp;VLOOKUP(Formular!J15,Prüfungsübersicht!$A$4:$E$1002,3,FALSE)&amp;"/"&amp;VLOOKUP(Formular!J15,Prüfungsübersicht!$A$4:$E$1002,4,FALSE),IF(Formular!$E$7=STG!$A$5,VLOOKUP(Formular!J15,Prüfungsübersicht!$A$4:$E$1002,2,FALSE)&amp;"/"&amp;VLOOKUP(Formular!J15,Prüfungsübersicht!$A$4:$E$1002,3,FALSE)&amp;"/"&amp;VLOOKUP(Formular!J15,Prüfungsübersicht!$A$4:$E$1002,4,FALSE)))),"")),45)</f>
        <v/>
      </c>
      <c r="L15" s="42"/>
      <c r="M15" s="7" t="str">
        <f>IF(OR(J15="",L15="A",L15="B",L15="C",L15="D"),"",IF(J15&gt;0,IF(Formular!$E$7=STG!$A$3,VLOOKUP(Formular!J15,Prüfungsübersicht!$A$4:$E$1002,5,FALSE),IF(Formular!$E$7=STG!$A$4,VLOOKUP(Formular!J15,Prüfungsübersicht!$A$4:$E$1002,5,FALSE),IF(Formular!$E$7=STG!$A$5,VLOOKUP(Formular!J15,Prüfungsübersicht!$A$4:$E$1002,5,FALSE)))),""))</f>
        <v/>
      </c>
      <c r="N15" s="40"/>
      <c r="O15" s="2"/>
    </row>
    <row r="16" spans="2:15" x14ac:dyDescent="0.3">
      <c r="B16" s="77"/>
      <c r="C16" s="78"/>
      <c r="D16" s="42"/>
      <c r="E16" s="9"/>
      <c r="F16" s="10"/>
      <c r="G16" s="39"/>
      <c r="H16" s="37"/>
      <c r="I16" s="14" t="str">
        <f>LEFT((IF(H16&gt;0,IF(Formular!$E$7=STG!$A$3,VLOOKUP(Formular!H16,Prüfungsübersicht!$A$4:$E$1002,4,FALSE),IF(Formular!$E$7=STG!$A$4,VLOOKUP(Formular!H16,Prüfungsübersicht!$A$4:$E$1002,4,FALSE),IF(Formular!$E$7=STG!$A$5,VLOOKUP(Formular!H16,Prüfungsübersicht!$A$4:$E$1002,4,FALSE)))),"")),45)</f>
        <v/>
      </c>
      <c r="J16" s="11"/>
      <c r="K16" s="14" t="str">
        <f>LEFT((IF(J16&gt;0,IF(Formular!$E$7=STG!$A$3,VLOOKUP(Formular!J16,Prüfungsübersicht!$A$4:$E$1002,2,FALSE)&amp;"/"&amp;VLOOKUP(Formular!J16,Prüfungsübersicht!$A$4:$E$1002,3,FALSE)&amp;"/"&amp;VLOOKUP(Formular!J16,Prüfungsübersicht!$A$4:$E$1002,4,FALSE),IF(Formular!$E$7=STG!$A$4,VLOOKUP(Formular!J16,Prüfungsübersicht!$A$4:$E$1002,2,FALSE)&amp;"/"&amp;VLOOKUP(Formular!J16,Prüfungsübersicht!$A$4:$E$1002,3,FALSE)&amp;"/"&amp;VLOOKUP(Formular!J16,Prüfungsübersicht!$A$4:$E$1002,4,FALSE),IF(Formular!$E$7=STG!$A$5,VLOOKUP(Formular!J16,Prüfungsübersicht!$A$4:$E$1002,2,FALSE)&amp;"/"&amp;VLOOKUP(Formular!J16,Prüfungsübersicht!$A$4:$E$1002,3,FALSE)&amp;"/"&amp;VLOOKUP(Formular!J16,Prüfungsübersicht!$A$4:$E$1002,4,FALSE)))),"")),45)</f>
        <v/>
      </c>
      <c r="L16" s="42"/>
      <c r="M16" s="7" t="str">
        <f>IF(OR(J16="",L16="A",L16="B",L16="C",L16="D"),"",IF(J16&gt;0,IF(Formular!$E$7=STG!$A$3,VLOOKUP(Formular!J16,Prüfungsübersicht!$A$4:$E$1002,5,FALSE),IF(Formular!$E$7=STG!$A$4,VLOOKUP(Formular!J16,Prüfungsübersicht!$A$4:$E$1002,5,FALSE),IF(Formular!$E$7=STG!$A$5,VLOOKUP(Formular!J16,Prüfungsübersicht!$A$4:$E$1002,5,FALSE)))),""))</f>
        <v/>
      </c>
      <c r="N16" s="40"/>
      <c r="O16" s="2"/>
    </row>
    <row r="17" spans="2:15" x14ac:dyDescent="0.3">
      <c r="B17" s="77"/>
      <c r="C17" s="78"/>
      <c r="D17" s="42"/>
      <c r="E17" s="9"/>
      <c r="F17" s="10"/>
      <c r="G17" s="39"/>
      <c r="H17" s="37"/>
      <c r="I17" s="14" t="str">
        <f>LEFT((IF(H17&gt;0,IF(Formular!$E$7=STG!$A$3,VLOOKUP(Formular!H17,Prüfungsübersicht!$A$4:$E$1002,4,FALSE),IF(Formular!$E$7=STG!$A$4,VLOOKUP(Formular!H17,Prüfungsübersicht!$A$4:$E$1002,4,FALSE),IF(Formular!$E$7=STG!$A$5,VLOOKUP(Formular!H17,Prüfungsübersicht!$A$4:$E$1002,4,FALSE)))),"")),45)</f>
        <v/>
      </c>
      <c r="J17" s="11"/>
      <c r="K17" s="14" t="str">
        <f>LEFT((IF(J17&gt;0,IF(Formular!$E$7=STG!$A$3,VLOOKUP(Formular!J17,Prüfungsübersicht!$A$4:$E$1002,2,FALSE)&amp;"/"&amp;VLOOKUP(Formular!J17,Prüfungsübersicht!$A$4:$E$1002,3,FALSE)&amp;"/"&amp;VLOOKUP(Formular!J17,Prüfungsübersicht!$A$4:$E$1002,4,FALSE),IF(Formular!$E$7=STG!$A$4,VLOOKUP(Formular!J17,Prüfungsübersicht!$A$4:$E$1002,2,FALSE)&amp;"/"&amp;VLOOKUP(Formular!J17,Prüfungsübersicht!$A$4:$E$1002,3,FALSE)&amp;"/"&amp;VLOOKUP(Formular!J17,Prüfungsübersicht!$A$4:$E$1002,4,FALSE),IF(Formular!$E$7=STG!$A$5,VLOOKUP(Formular!J17,Prüfungsübersicht!$A$4:$E$1002,2,FALSE)&amp;"/"&amp;VLOOKUP(Formular!J17,Prüfungsübersicht!$A$4:$E$1002,3,FALSE)&amp;"/"&amp;VLOOKUP(Formular!J17,Prüfungsübersicht!$A$4:$E$1002,4,FALSE)))),"")),45)</f>
        <v/>
      </c>
      <c r="L17" s="42"/>
      <c r="M17" s="7" t="str">
        <f>IF(OR(J17="",L17="A",L17="B",L17="C",L17="D"),"",IF(J17&gt;0,IF(Formular!$E$7=STG!$A$3,VLOOKUP(Formular!J17,Prüfungsübersicht!$A$4:$E$1002,5,FALSE),IF(Formular!$E$7=STG!$A$4,VLOOKUP(Formular!J17,Prüfungsübersicht!$A$4:$E$1002,5,FALSE),IF(Formular!$E$7=STG!$A$5,VLOOKUP(Formular!J17,Prüfungsübersicht!$A$4:$E$1002,5,FALSE)))),""))</f>
        <v/>
      </c>
      <c r="N17" s="40"/>
      <c r="O17" s="2"/>
    </row>
    <row r="18" spans="2:15" x14ac:dyDescent="0.3">
      <c r="B18" s="77"/>
      <c r="C18" s="78"/>
      <c r="D18" s="42"/>
      <c r="E18" s="9"/>
      <c r="F18" s="10"/>
      <c r="G18" s="39"/>
      <c r="H18" s="37"/>
      <c r="I18" s="14" t="str">
        <f>LEFT((IF(H18&gt;0,IF(Formular!$E$7=STG!$A$3,VLOOKUP(Formular!H18,Prüfungsübersicht!$A$4:$E$1002,4,FALSE),IF(Formular!$E$7=STG!$A$4,VLOOKUP(Formular!H18,Prüfungsübersicht!$A$4:$E$1002,4,FALSE),IF(Formular!$E$7=STG!$A$5,VLOOKUP(Formular!H18,Prüfungsübersicht!$A$4:$E$1002,4,FALSE)))),"")),45)</f>
        <v/>
      </c>
      <c r="J18" s="11"/>
      <c r="K18" s="14" t="str">
        <f>LEFT((IF(J18&gt;0,IF(Formular!$E$7=STG!$A$3,VLOOKUP(Formular!J18,Prüfungsübersicht!$A$4:$E$1002,2,FALSE)&amp;"/"&amp;VLOOKUP(Formular!J18,Prüfungsübersicht!$A$4:$E$1002,3,FALSE)&amp;"/"&amp;VLOOKUP(Formular!J18,Prüfungsübersicht!$A$4:$E$1002,4,FALSE),IF(Formular!$E$7=STG!$A$4,VLOOKUP(Formular!J18,Prüfungsübersicht!$A$4:$E$1002,2,FALSE)&amp;"/"&amp;VLOOKUP(Formular!J18,Prüfungsübersicht!$A$4:$E$1002,3,FALSE)&amp;"/"&amp;VLOOKUP(Formular!J18,Prüfungsübersicht!$A$4:$E$1002,4,FALSE),IF(Formular!$E$7=STG!$A$5,VLOOKUP(Formular!J18,Prüfungsübersicht!$A$4:$E$1002,2,FALSE)&amp;"/"&amp;VLOOKUP(Formular!J18,Prüfungsübersicht!$A$4:$E$1002,3,FALSE)&amp;"/"&amp;VLOOKUP(Formular!J18,Prüfungsübersicht!$A$4:$E$1002,4,FALSE)))),"")),45)</f>
        <v/>
      </c>
      <c r="L18" s="42"/>
      <c r="M18" s="7" t="str">
        <f>IF(OR(J18="",L18="A",L18="B",L18="C",L18="D"),"",IF(J18&gt;0,IF(Formular!$E$7=STG!$A$3,VLOOKUP(Formular!J18,Prüfungsübersicht!$A$4:$E$1002,5,FALSE),IF(Formular!$E$7=STG!$A$4,VLOOKUP(Formular!J18,Prüfungsübersicht!$A$4:$E$1002,5,FALSE),IF(Formular!$E$7=STG!$A$5,VLOOKUP(Formular!J18,Prüfungsübersicht!$A$4:$E$1002,5,FALSE)))),""))</f>
        <v/>
      </c>
      <c r="N18" s="40"/>
      <c r="O18" s="2"/>
    </row>
    <row r="19" spans="2:15" x14ac:dyDescent="0.3">
      <c r="B19" s="77"/>
      <c r="C19" s="78"/>
      <c r="D19" s="42"/>
      <c r="E19" s="9"/>
      <c r="F19" s="10"/>
      <c r="G19" s="39"/>
      <c r="H19" s="37"/>
      <c r="I19" s="14" t="str">
        <f>LEFT((IF(H19&gt;0,IF(Formular!$E$7=STG!$A$3,VLOOKUP(Formular!H19,Prüfungsübersicht!$A$4:$E$1002,4,FALSE),IF(Formular!$E$7=STG!$A$4,VLOOKUP(Formular!H19,Prüfungsübersicht!$A$4:$E$1002,4,FALSE),IF(Formular!$E$7=STG!$A$5,VLOOKUP(Formular!H19,Prüfungsübersicht!$A$4:$E$1002,4,FALSE)))),"")),45)</f>
        <v/>
      </c>
      <c r="J19" s="11"/>
      <c r="K19" s="14" t="str">
        <f>LEFT((IF(J19&gt;0,IF(Formular!$E$7=STG!$A$3,VLOOKUP(Formular!J19,Prüfungsübersicht!$A$4:$E$1002,2,FALSE)&amp;"/"&amp;VLOOKUP(Formular!J19,Prüfungsübersicht!$A$4:$E$1002,3,FALSE)&amp;"/"&amp;VLOOKUP(Formular!J19,Prüfungsübersicht!$A$4:$E$1002,4,FALSE),IF(Formular!$E$7=STG!$A$4,VLOOKUP(Formular!J19,Prüfungsübersicht!$A$4:$E$1002,2,FALSE)&amp;"/"&amp;VLOOKUP(Formular!J19,Prüfungsübersicht!$A$4:$E$1002,3,FALSE)&amp;"/"&amp;VLOOKUP(Formular!J19,Prüfungsübersicht!$A$4:$E$1002,4,FALSE),IF(Formular!$E$7=STG!$A$5,VLOOKUP(Formular!J19,Prüfungsübersicht!$A$4:$E$1002,2,FALSE)&amp;"/"&amp;VLOOKUP(Formular!J19,Prüfungsübersicht!$A$4:$E$1002,3,FALSE)&amp;"/"&amp;VLOOKUP(Formular!J19,Prüfungsübersicht!$A$4:$E$1002,4,FALSE)))),"")),45)</f>
        <v/>
      </c>
      <c r="L19" s="42"/>
      <c r="M19" s="7" t="str">
        <f>IF(OR(J19="",L19="A",L19="B",L19="C",L19="D"),"",IF(J19&gt;0,IF(Formular!$E$7=STG!$A$3,VLOOKUP(Formular!J19,Prüfungsübersicht!$A$4:$E$1002,5,FALSE),IF(Formular!$E$7=STG!$A$4,VLOOKUP(Formular!J19,Prüfungsübersicht!$A$4:$E$1002,5,FALSE),IF(Formular!$E$7=STG!$A$5,VLOOKUP(Formular!J19,Prüfungsübersicht!$A$4:$E$1002,5,FALSE)))),""))</f>
        <v/>
      </c>
      <c r="N19" s="40"/>
      <c r="O19" s="2"/>
    </row>
    <row r="20" spans="2:15" x14ac:dyDescent="0.3">
      <c r="B20" s="77"/>
      <c r="C20" s="78"/>
      <c r="D20" s="42"/>
      <c r="E20" s="9"/>
      <c r="F20" s="10"/>
      <c r="G20" s="39"/>
      <c r="H20" s="37"/>
      <c r="I20" s="14" t="str">
        <f>LEFT((IF(H20&gt;0,IF(Formular!$E$7=STG!$A$3,VLOOKUP(Formular!H20,Prüfungsübersicht!$A$4:$E$1002,4,FALSE),IF(Formular!$E$7=STG!$A$4,VLOOKUP(Formular!H20,Prüfungsübersicht!$A$4:$E$1002,4,FALSE),IF(Formular!$E$7=STG!$A$5,VLOOKUP(Formular!H20,Prüfungsübersicht!$A$4:$E$1002,4,FALSE)))),"")),45)</f>
        <v/>
      </c>
      <c r="J20" s="11"/>
      <c r="K20" s="14" t="str">
        <f>LEFT((IF(J20&gt;0,IF(Formular!$E$7=STG!$A$3,VLOOKUP(Formular!J20,Prüfungsübersicht!$A$4:$E$1002,2,FALSE)&amp;"/"&amp;VLOOKUP(Formular!J20,Prüfungsübersicht!$A$4:$E$1002,3,FALSE)&amp;"/"&amp;VLOOKUP(Formular!J20,Prüfungsübersicht!$A$4:$E$1002,4,FALSE),IF(Formular!$E$7=STG!$A$4,VLOOKUP(Formular!J20,Prüfungsübersicht!$A$4:$E$1002,2,FALSE)&amp;"/"&amp;VLOOKUP(Formular!J20,Prüfungsübersicht!$A$4:$E$1002,3,FALSE)&amp;"/"&amp;VLOOKUP(Formular!J20,Prüfungsübersicht!$A$4:$E$1002,4,FALSE),IF(Formular!$E$7=STG!$A$5,VLOOKUP(Formular!J20,Prüfungsübersicht!$A$4:$E$1002,2,FALSE)&amp;"/"&amp;VLOOKUP(Formular!J20,Prüfungsübersicht!$A$4:$E$1002,3,FALSE)&amp;"/"&amp;VLOOKUP(Formular!J20,Prüfungsübersicht!$A$4:$E$1002,4,FALSE)))),"")),45)</f>
        <v/>
      </c>
      <c r="L20" s="42"/>
      <c r="M20" s="7" t="str">
        <f>IF(OR(J20="",L20="A",L20="B",L20="C",L20="D"),"",IF(J20&gt;0,IF(Formular!$E$7=STG!$A$3,VLOOKUP(Formular!J20,Prüfungsübersicht!$A$4:$E$1002,5,FALSE),IF(Formular!$E$7=STG!$A$4,VLOOKUP(Formular!J20,Prüfungsübersicht!$A$4:$E$1002,5,FALSE),IF(Formular!$E$7=STG!$A$5,VLOOKUP(Formular!J20,Prüfungsübersicht!$A$4:$E$1002,5,FALSE)))),""))</f>
        <v/>
      </c>
      <c r="N20" s="40"/>
      <c r="O20" s="2"/>
    </row>
    <row r="21" spans="2:15" x14ac:dyDescent="0.3">
      <c r="B21" s="77"/>
      <c r="C21" s="78"/>
      <c r="D21" s="42"/>
      <c r="E21" s="9"/>
      <c r="F21" s="10"/>
      <c r="G21" s="39"/>
      <c r="H21" s="37"/>
      <c r="I21" s="14" t="str">
        <f>LEFT((IF(H21&gt;0,IF(Formular!$E$7=STG!$A$3,VLOOKUP(Formular!H21,Prüfungsübersicht!$A$4:$E$1002,4,FALSE),IF(Formular!$E$7=STG!$A$4,VLOOKUP(Formular!H21,Prüfungsübersicht!$A$4:$E$1002,4,FALSE),IF(Formular!$E$7=STG!$A$5,VLOOKUP(Formular!H21,Prüfungsübersicht!$A$4:$E$1002,4,FALSE)))),"")),45)</f>
        <v/>
      </c>
      <c r="J21" s="11"/>
      <c r="K21" s="14" t="str">
        <f>LEFT((IF(J21&gt;0,IF(Formular!$E$7=STG!$A$3,VLOOKUP(Formular!J21,Prüfungsübersicht!$A$4:$E$1002,2,FALSE)&amp;"/"&amp;VLOOKUP(Formular!J21,Prüfungsübersicht!$A$4:$E$1002,3,FALSE)&amp;"/"&amp;VLOOKUP(Formular!J21,Prüfungsübersicht!$A$4:$E$1002,4,FALSE),IF(Formular!$E$7=STG!$A$4,VLOOKUP(Formular!J21,Prüfungsübersicht!$A$4:$E$1002,2,FALSE)&amp;"/"&amp;VLOOKUP(Formular!J21,Prüfungsübersicht!$A$4:$E$1002,3,FALSE)&amp;"/"&amp;VLOOKUP(Formular!J21,Prüfungsübersicht!$A$4:$E$1002,4,FALSE),IF(Formular!$E$7=STG!$A$5,VLOOKUP(Formular!J21,Prüfungsübersicht!$A$4:$E$1002,2,FALSE)&amp;"/"&amp;VLOOKUP(Formular!J21,Prüfungsübersicht!$A$4:$E$1002,3,FALSE)&amp;"/"&amp;VLOOKUP(Formular!J21,Prüfungsübersicht!$A$4:$E$1002,4,FALSE)))),"")),45)</f>
        <v/>
      </c>
      <c r="L21" s="42"/>
      <c r="M21" s="7" t="str">
        <f>IF(OR(J21="",L21="A",L21="B",L21="C",L21="D"),"",IF(J21&gt;0,IF(Formular!$E$7=STG!$A$3,VLOOKUP(Formular!J21,Prüfungsübersicht!$A$4:$E$1002,5,FALSE),IF(Formular!$E$7=STG!$A$4,VLOOKUP(Formular!J21,Prüfungsübersicht!$A$4:$E$1002,5,FALSE),IF(Formular!$E$7=STG!$A$5,VLOOKUP(Formular!J21,Prüfungsübersicht!$A$4:$E$1002,5,FALSE)))),""))</f>
        <v/>
      </c>
      <c r="N21" s="40"/>
      <c r="O21" s="2"/>
    </row>
    <row r="22" spans="2:15" x14ac:dyDescent="0.3">
      <c r="B22" s="77"/>
      <c r="C22" s="78"/>
      <c r="D22" s="42"/>
      <c r="E22" s="9"/>
      <c r="F22" s="10"/>
      <c r="G22" s="39"/>
      <c r="H22" s="37"/>
      <c r="I22" s="14" t="str">
        <f>LEFT((IF(H22&gt;0,IF(Formular!$E$7=STG!$A$3,VLOOKUP(Formular!H22,Prüfungsübersicht!$A$4:$E$1002,4,FALSE),IF(Formular!$E$7=STG!$A$4,VLOOKUP(Formular!H22,Prüfungsübersicht!$A$4:$E$1002,4,FALSE),IF(Formular!$E$7=STG!$A$5,VLOOKUP(Formular!H22,Prüfungsübersicht!$A$4:$E$1002,4,FALSE)))),"")),45)</f>
        <v/>
      </c>
      <c r="J22" s="11"/>
      <c r="K22" s="14" t="str">
        <f>LEFT((IF(J22&gt;0,IF(Formular!$E$7=STG!$A$3,VLOOKUP(Formular!J22,Prüfungsübersicht!$A$4:$E$1002,2,FALSE)&amp;"/"&amp;VLOOKUP(Formular!J22,Prüfungsübersicht!$A$4:$E$1002,3,FALSE)&amp;"/"&amp;VLOOKUP(Formular!J22,Prüfungsübersicht!$A$4:$E$1002,4,FALSE),IF(Formular!$E$7=STG!$A$4,VLOOKUP(Formular!J22,Prüfungsübersicht!$A$4:$E$1002,2,FALSE)&amp;"/"&amp;VLOOKUP(Formular!J22,Prüfungsübersicht!$A$4:$E$1002,3,FALSE)&amp;"/"&amp;VLOOKUP(Formular!J22,Prüfungsübersicht!$A$4:$E$1002,4,FALSE),IF(Formular!$E$7=STG!$A$5,VLOOKUP(Formular!J22,Prüfungsübersicht!$A$4:$E$1002,2,FALSE)&amp;"/"&amp;VLOOKUP(Formular!J22,Prüfungsübersicht!$A$4:$E$1002,3,FALSE)&amp;"/"&amp;VLOOKUP(Formular!J22,Prüfungsübersicht!$A$4:$E$1002,4,FALSE)))),"")),45)</f>
        <v/>
      </c>
      <c r="L22" s="42"/>
      <c r="M22" s="7" t="str">
        <f>IF(OR(J22="",L22="A",L22="B",L22="C",L22="D"),"",IF(J22&gt;0,IF(Formular!$E$7=STG!$A$3,VLOOKUP(Formular!J22,Prüfungsübersicht!$A$4:$E$1002,5,FALSE),IF(Formular!$E$7=STG!$A$4,VLOOKUP(Formular!J22,Prüfungsübersicht!$A$4:$E$1002,5,FALSE),IF(Formular!$E$7=STG!$A$5,VLOOKUP(Formular!J22,Prüfungsübersicht!$A$4:$E$1002,5,FALSE)))),""))</f>
        <v/>
      </c>
      <c r="N22" s="40"/>
      <c r="O22" s="2"/>
    </row>
    <row r="23" spans="2:15" x14ac:dyDescent="0.3">
      <c r="B23" s="77"/>
      <c r="C23" s="78"/>
      <c r="D23" s="42"/>
      <c r="E23" s="9"/>
      <c r="F23" s="10"/>
      <c r="G23" s="39"/>
      <c r="H23" s="37"/>
      <c r="I23" s="14" t="str">
        <f>LEFT((IF(H23&gt;0,IF(Formular!$E$7=STG!$A$3,VLOOKUP(Formular!H23,Prüfungsübersicht!$A$4:$E$1002,4,FALSE),IF(Formular!$E$7=STG!$A$4,VLOOKUP(Formular!H23,Prüfungsübersicht!$A$4:$E$1002,4,FALSE),IF(Formular!$E$7=STG!$A$5,VLOOKUP(Formular!H23,Prüfungsübersicht!$A$4:$E$1002,4,FALSE)))),"")),45)</f>
        <v/>
      </c>
      <c r="J23" s="11"/>
      <c r="K23" s="14" t="str">
        <f>LEFT((IF(J23&gt;0,IF(Formular!$E$7=STG!$A$3,VLOOKUP(Formular!J23,Prüfungsübersicht!$A$4:$E$1002,2,FALSE)&amp;"/"&amp;VLOOKUP(Formular!J23,Prüfungsübersicht!$A$4:$E$1002,3,FALSE)&amp;"/"&amp;VLOOKUP(Formular!J23,Prüfungsübersicht!$A$4:$E$1002,4,FALSE),IF(Formular!$E$7=STG!$A$4,VLOOKUP(Formular!J23,Prüfungsübersicht!$A$4:$E$1002,2,FALSE)&amp;"/"&amp;VLOOKUP(Formular!J23,Prüfungsübersicht!$A$4:$E$1002,3,FALSE)&amp;"/"&amp;VLOOKUP(Formular!J23,Prüfungsübersicht!$A$4:$E$1002,4,FALSE),IF(Formular!$E$7=STG!$A$5,VLOOKUP(Formular!J23,Prüfungsübersicht!$A$4:$E$1002,2,FALSE)&amp;"/"&amp;VLOOKUP(Formular!J23,Prüfungsübersicht!$A$4:$E$1002,3,FALSE)&amp;"/"&amp;VLOOKUP(Formular!J23,Prüfungsübersicht!$A$4:$E$1002,4,FALSE)))),"")),45)</f>
        <v/>
      </c>
      <c r="L23" s="42"/>
      <c r="M23" s="7" t="str">
        <f>IF(OR(J23="",L23="A",L23="B",L23="C",L23="D"),"",IF(J23&gt;0,IF(Formular!$E$7=STG!$A$3,VLOOKUP(Formular!J23,Prüfungsübersicht!$A$4:$E$1002,5,FALSE),IF(Formular!$E$7=STG!$A$4,VLOOKUP(Formular!J23,Prüfungsübersicht!$A$4:$E$1002,5,FALSE),IF(Formular!$E$7=STG!$A$5,VLOOKUP(Formular!J23,Prüfungsübersicht!$A$4:$E$1002,5,FALSE)))),""))</f>
        <v/>
      </c>
      <c r="N23" s="40"/>
      <c r="O23" s="2"/>
    </row>
    <row r="24" spans="2:15" x14ac:dyDescent="0.3">
      <c r="B24" s="77"/>
      <c r="C24" s="78"/>
      <c r="D24" s="42"/>
      <c r="E24" s="9"/>
      <c r="F24" s="10"/>
      <c r="G24" s="39"/>
      <c r="H24" s="37"/>
      <c r="I24" s="14" t="str">
        <f>LEFT((IF(H24&gt;0,IF(Formular!$E$7=STG!$A$3,VLOOKUP(Formular!H24,Prüfungsübersicht!$A$4:$E$1002,4,FALSE),IF(Formular!$E$7=STG!$A$4,VLOOKUP(Formular!H24,Prüfungsübersicht!$A$4:$E$1002,4,FALSE),IF(Formular!$E$7=STG!$A$5,VLOOKUP(Formular!H24,Prüfungsübersicht!$A$4:$E$1002,4,FALSE)))),"")),45)</f>
        <v/>
      </c>
      <c r="J24" s="11"/>
      <c r="K24" s="14" t="str">
        <f>LEFT((IF(J24&gt;0,IF(Formular!$E$7=STG!$A$3,VLOOKUP(Formular!J24,Prüfungsübersicht!$A$4:$E$1002,2,FALSE)&amp;"/"&amp;VLOOKUP(Formular!J24,Prüfungsübersicht!$A$4:$E$1002,3,FALSE)&amp;"/"&amp;VLOOKUP(Formular!J24,Prüfungsübersicht!$A$4:$E$1002,4,FALSE),IF(Formular!$E$7=STG!$A$4,VLOOKUP(Formular!J24,Prüfungsübersicht!$A$4:$E$1002,2,FALSE)&amp;"/"&amp;VLOOKUP(Formular!J24,Prüfungsübersicht!$A$4:$E$1002,3,FALSE)&amp;"/"&amp;VLOOKUP(Formular!J24,Prüfungsübersicht!$A$4:$E$1002,4,FALSE),IF(Formular!$E$7=STG!$A$5,VLOOKUP(Formular!J24,Prüfungsübersicht!$A$4:$E$1002,2,FALSE)&amp;"/"&amp;VLOOKUP(Formular!J24,Prüfungsübersicht!$A$4:$E$1002,3,FALSE)&amp;"/"&amp;VLOOKUP(Formular!J24,Prüfungsübersicht!$A$4:$E$1002,4,FALSE)))),"")),45)</f>
        <v/>
      </c>
      <c r="L24" s="42"/>
      <c r="M24" s="7" t="str">
        <f>IF(OR(J24="",L24="A",L24="B",L24="C",L24="D"),"",IF(J24&gt;0,IF(Formular!$E$7=STG!$A$3,VLOOKUP(Formular!J24,Prüfungsübersicht!$A$4:$E$1002,5,FALSE),IF(Formular!$E$7=STG!$A$4,VLOOKUP(Formular!J24,Prüfungsübersicht!$A$4:$E$1002,5,FALSE),IF(Formular!$E$7=STG!$A$5,VLOOKUP(Formular!J24,Prüfungsübersicht!$A$4:$E$1002,5,FALSE)))),""))</f>
        <v/>
      </c>
      <c r="N24" s="40"/>
      <c r="O24" s="2"/>
    </row>
    <row r="25" spans="2:15" x14ac:dyDescent="0.3">
      <c r="B25" s="77"/>
      <c r="C25" s="78"/>
      <c r="D25" s="42"/>
      <c r="E25" s="9"/>
      <c r="F25" s="10"/>
      <c r="G25" s="39"/>
      <c r="H25" s="37"/>
      <c r="I25" s="14" t="str">
        <f>LEFT((IF(H25&gt;0,IF(Formular!$E$7=STG!$A$3,VLOOKUP(Formular!H25,Prüfungsübersicht!$A$4:$E$1002,4,FALSE),IF(Formular!$E$7=STG!$A$4,VLOOKUP(Formular!H25,Prüfungsübersicht!$A$4:$E$1002,4,FALSE),IF(Formular!$E$7=STG!$A$5,VLOOKUP(Formular!H25,Prüfungsübersicht!$A$4:$E$1002,4,FALSE)))),"")),45)</f>
        <v/>
      </c>
      <c r="J25" s="11"/>
      <c r="K25" s="14" t="str">
        <f>LEFT((IF(J25&gt;0,IF(Formular!$E$7=STG!$A$3,VLOOKUP(Formular!J25,Prüfungsübersicht!$A$4:$E$1002,2,FALSE)&amp;"/"&amp;VLOOKUP(Formular!J25,Prüfungsübersicht!$A$4:$E$1002,3,FALSE)&amp;"/"&amp;VLOOKUP(Formular!J25,Prüfungsübersicht!$A$4:$E$1002,4,FALSE),IF(Formular!$E$7=STG!$A$4,VLOOKUP(Formular!J25,Prüfungsübersicht!$A$4:$E$1002,2,FALSE)&amp;"/"&amp;VLOOKUP(Formular!J25,Prüfungsübersicht!$A$4:$E$1002,3,FALSE)&amp;"/"&amp;VLOOKUP(Formular!J25,Prüfungsübersicht!$A$4:$E$1002,4,FALSE),IF(Formular!$E$7=STG!$A$5,VLOOKUP(Formular!J25,Prüfungsübersicht!$A$4:$E$1002,2,FALSE)&amp;"/"&amp;VLOOKUP(Formular!J25,Prüfungsübersicht!$A$4:$E$1002,3,FALSE)&amp;"/"&amp;VLOOKUP(Formular!J25,Prüfungsübersicht!$A$4:$E$1002,4,FALSE)))),"")),45)</f>
        <v/>
      </c>
      <c r="L25" s="42"/>
      <c r="M25" s="7" t="str">
        <f>IF(OR(J25="",L25="A",L25="B",L25="C",L25="D"),"",IF(J25&gt;0,IF(Formular!$E$7=STG!$A$3,VLOOKUP(Formular!J25,Prüfungsübersicht!$A$4:$E$1002,5,FALSE),IF(Formular!$E$7=STG!$A$4,VLOOKUP(Formular!J25,Prüfungsübersicht!$A$4:$E$1002,5,FALSE),IF(Formular!$E$7=STG!$A$5,VLOOKUP(Formular!J25,Prüfungsübersicht!$A$4:$E$1002,5,FALSE)))),""))</f>
        <v/>
      </c>
      <c r="N25" s="40"/>
      <c r="O25" s="2"/>
    </row>
    <row r="26" spans="2:15" x14ac:dyDescent="0.3">
      <c r="B26" s="77"/>
      <c r="C26" s="78"/>
      <c r="D26" s="42"/>
      <c r="E26" s="9"/>
      <c r="F26" s="10"/>
      <c r="G26" s="39"/>
      <c r="H26" s="37"/>
      <c r="I26" s="14" t="str">
        <f>LEFT((IF(H26&gt;0,IF(Formular!$E$7=STG!$A$3,VLOOKUP(Formular!H26,Prüfungsübersicht!$A$4:$E$1002,4,FALSE),IF(Formular!$E$7=STG!$A$4,VLOOKUP(Formular!H26,Prüfungsübersicht!$A$4:$E$1002,4,FALSE),IF(Formular!$E$7=STG!$A$5,VLOOKUP(Formular!H26,Prüfungsübersicht!$A$4:$E$1002,4,FALSE)))),"")),45)</f>
        <v/>
      </c>
      <c r="J26" s="11"/>
      <c r="K26" s="14" t="str">
        <f>LEFT((IF(J26&gt;0,IF(Formular!$E$7=STG!$A$3,VLOOKUP(Formular!J26,Prüfungsübersicht!$A$4:$E$1002,2,FALSE)&amp;"/"&amp;VLOOKUP(Formular!J26,Prüfungsübersicht!$A$4:$E$1002,3,FALSE)&amp;"/"&amp;VLOOKUP(Formular!J26,Prüfungsübersicht!$A$4:$E$1002,4,FALSE),IF(Formular!$E$7=STG!$A$4,VLOOKUP(Formular!J26,Prüfungsübersicht!$A$4:$E$1002,2,FALSE)&amp;"/"&amp;VLOOKUP(Formular!J26,Prüfungsübersicht!$A$4:$E$1002,3,FALSE)&amp;"/"&amp;VLOOKUP(Formular!J26,Prüfungsübersicht!$A$4:$E$1002,4,FALSE),IF(Formular!$E$7=STG!$A$5,VLOOKUP(Formular!J26,Prüfungsübersicht!$A$4:$E$1002,2,FALSE)&amp;"/"&amp;VLOOKUP(Formular!J26,Prüfungsübersicht!$A$4:$E$1002,3,FALSE)&amp;"/"&amp;VLOOKUP(Formular!J26,Prüfungsübersicht!$A$4:$E$1002,4,FALSE)))),"")),45)</f>
        <v/>
      </c>
      <c r="L26" s="42"/>
      <c r="M26" s="7" t="str">
        <f>IF(OR(J26="",L26="A",L26="B",L26="C",L26="D"),"",IF(J26&gt;0,IF(Formular!$E$7=STG!$A$3,VLOOKUP(Formular!J26,Prüfungsübersicht!$A$4:$E$1002,5,FALSE),IF(Formular!$E$7=STG!$A$4,VLOOKUP(Formular!J26,Prüfungsübersicht!$A$4:$E$1002,5,FALSE),IF(Formular!$E$7=STG!$A$5,VLOOKUP(Formular!J26,Prüfungsübersicht!$A$4:$E$1002,5,FALSE)))),""))</f>
        <v/>
      </c>
      <c r="N26" s="40"/>
      <c r="O26" s="2"/>
    </row>
    <row r="27" spans="2:15" x14ac:dyDescent="0.3">
      <c r="B27" s="77"/>
      <c r="C27" s="78"/>
      <c r="D27" s="42"/>
      <c r="E27" s="9"/>
      <c r="F27" s="10"/>
      <c r="G27" s="39"/>
      <c r="H27" s="37"/>
      <c r="I27" s="14" t="str">
        <f>LEFT((IF(H27&gt;0,IF(Formular!$E$7=STG!$A$3,VLOOKUP(Formular!H27,Prüfungsübersicht!$A$4:$E$1002,4,FALSE),IF(Formular!$E$7=STG!$A$4,VLOOKUP(Formular!H27,Prüfungsübersicht!$A$4:$E$1002,4,FALSE),IF(Formular!$E$7=STG!$A$5,VLOOKUP(Formular!H27,Prüfungsübersicht!$A$4:$E$1002,4,FALSE)))),"")),45)</f>
        <v/>
      </c>
      <c r="J27" s="11"/>
      <c r="K27" s="14" t="str">
        <f>LEFT((IF(J27&gt;0,IF(Formular!$E$7=STG!$A$3,VLOOKUP(Formular!J27,Prüfungsübersicht!$A$4:$E$1002,2,FALSE)&amp;"/"&amp;VLOOKUP(Formular!J27,Prüfungsübersicht!$A$4:$E$1002,3,FALSE)&amp;"/"&amp;VLOOKUP(Formular!J27,Prüfungsübersicht!$A$4:$E$1002,4,FALSE),IF(Formular!$E$7=STG!$A$4,VLOOKUP(Formular!J27,Prüfungsübersicht!$A$4:$E$1002,2,FALSE)&amp;"/"&amp;VLOOKUP(Formular!J27,Prüfungsübersicht!$A$4:$E$1002,3,FALSE)&amp;"/"&amp;VLOOKUP(Formular!J27,Prüfungsübersicht!$A$4:$E$1002,4,FALSE),IF(Formular!$E$7=STG!$A$5,VLOOKUP(Formular!J27,Prüfungsübersicht!$A$4:$E$1002,2,FALSE)&amp;"/"&amp;VLOOKUP(Formular!J27,Prüfungsübersicht!$A$4:$E$1002,3,FALSE)&amp;"/"&amp;VLOOKUP(Formular!J27,Prüfungsübersicht!$A$4:$E$1002,4,FALSE)))),"")),45)</f>
        <v/>
      </c>
      <c r="L27" s="42" t="s">
        <v>26</v>
      </c>
      <c r="M27" s="7" t="str">
        <f>IF(OR(J27="",L27="A",L27="B",L27="C",L27="D"),"",IF(J27&gt;0,IF(Formular!$E$7=STG!$A$3,VLOOKUP(Formular!J27,Prüfungsübersicht!$A$4:$E$1002,5,FALSE),IF(Formular!$E$7=STG!$A$4,VLOOKUP(Formular!J27,Prüfungsübersicht!$A$4:$E$1002,5,FALSE),IF(Formular!$E$7=STG!$A$5,VLOOKUP(Formular!J27,Prüfungsübersicht!$A$4:$E$1002,5,FALSE)))),""))</f>
        <v/>
      </c>
      <c r="N27" s="40"/>
      <c r="O27" s="2"/>
    </row>
    <row r="28" spans="2:15" x14ac:dyDescent="0.3">
      <c r="B28" s="77"/>
      <c r="C28" s="78"/>
      <c r="D28" s="42"/>
      <c r="E28" s="9"/>
      <c r="F28" s="10"/>
      <c r="G28" s="39"/>
      <c r="H28" s="37"/>
      <c r="I28" s="14" t="str">
        <f>LEFT((IF(H28&gt;0,IF(Formular!$E$7=STG!$A$3,VLOOKUP(Formular!H28,Prüfungsübersicht!$A$4:$E$1002,4,FALSE),IF(Formular!$E$7=STG!$A$4,VLOOKUP(Formular!H28,Prüfungsübersicht!$A$4:$E$1002,4,FALSE),IF(Formular!$E$7=STG!$A$5,VLOOKUP(Formular!H28,Prüfungsübersicht!$A$4:$E$1002,4,FALSE)))),"")),45)</f>
        <v/>
      </c>
      <c r="J28" s="11"/>
      <c r="K28" s="14" t="str">
        <f>LEFT((IF(J28&gt;0,IF(Formular!$E$7=STG!$A$3,VLOOKUP(Formular!J28,Prüfungsübersicht!$A$4:$E$1002,2,FALSE)&amp;"/"&amp;VLOOKUP(Formular!J28,Prüfungsübersicht!$A$4:$E$1002,3,FALSE)&amp;"/"&amp;VLOOKUP(Formular!J28,Prüfungsübersicht!$A$4:$E$1002,4,FALSE),IF(Formular!$E$7=STG!$A$4,VLOOKUP(Formular!J28,Prüfungsübersicht!$A$4:$E$1002,2,FALSE)&amp;"/"&amp;VLOOKUP(Formular!J28,Prüfungsübersicht!$A$4:$E$1002,3,FALSE)&amp;"/"&amp;VLOOKUP(Formular!J28,Prüfungsübersicht!$A$4:$E$1002,4,FALSE),IF(Formular!$E$7=STG!$A$5,VLOOKUP(Formular!J28,Prüfungsübersicht!$A$4:$E$1002,2,FALSE)&amp;"/"&amp;VLOOKUP(Formular!J28,Prüfungsübersicht!$A$4:$E$1002,3,FALSE)&amp;"/"&amp;VLOOKUP(Formular!J28,Prüfungsübersicht!$A$4:$E$1002,4,FALSE)))),"")),45)</f>
        <v/>
      </c>
      <c r="L28" s="42" t="s">
        <v>26</v>
      </c>
      <c r="M28" s="7" t="str">
        <f>IF(OR(J28="",L28="A",L28="B",L28="C",L28="D"),"",IF(J28&gt;0,IF(Formular!$E$7=STG!$A$3,VLOOKUP(Formular!J28,Prüfungsübersicht!$A$4:$E$1002,5,FALSE),IF(Formular!$E$7=STG!$A$4,VLOOKUP(Formular!J28,Prüfungsübersicht!$A$4:$E$1002,5,FALSE),IF(Formular!$E$7=STG!$A$5,VLOOKUP(Formular!J28,Prüfungsübersicht!$A$4:$E$1002,5,FALSE)))),""))</f>
        <v/>
      </c>
      <c r="N28" s="40"/>
      <c r="O28" s="2"/>
    </row>
    <row r="29" spans="2:15" x14ac:dyDescent="0.3">
      <c r="B29" s="77"/>
      <c r="C29" s="78"/>
      <c r="D29" s="42"/>
      <c r="E29" s="9"/>
      <c r="F29" s="10"/>
      <c r="G29" s="39"/>
      <c r="H29" s="37"/>
      <c r="I29" s="14" t="str">
        <f>LEFT((IF(H29&gt;0,IF(Formular!$E$7=STG!$A$3,VLOOKUP(Formular!H29,Prüfungsübersicht!$A$4:$E$1002,4,FALSE),IF(Formular!$E$7=STG!$A$4,VLOOKUP(Formular!H29,Prüfungsübersicht!$A$4:$E$1002,4,FALSE),IF(Formular!$E$7=STG!$A$5,VLOOKUP(Formular!H29,Prüfungsübersicht!$A$4:$E$1002,4,FALSE)))),"")),45)</f>
        <v/>
      </c>
      <c r="J29" s="11"/>
      <c r="K29" s="14" t="str">
        <f>LEFT((IF(J29&gt;0,IF(Formular!$E$7=STG!$A$3,VLOOKUP(Formular!J29,Prüfungsübersicht!$A$4:$E$1002,2,FALSE)&amp;"/"&amp;VLOOKUP(Formular!J29,Prüfungsübersicht!$A$4:$E$1002,3,FALSE)&amp;"/"&amp;VLOOKUP(Formular!J29,Prüfungsübersicht!$A$4:$E$1002,4,FALSE),IF(Formular!$E$7=STG!$A$4,VLOOKUP(Formular!J29,Prüfungsübersicht!$A$4:$E$1002,2,FALSE)&amp;"/"&amp;VLOOKUP(Formular!J29,Prüfungsübersicht!$A$4:$E$1002,3,FALSE)&amp;"/"&amp;VLOOKUP(Formular!J29,Prüfungsübersicht!$A$4:$E$1002,4,FALSE),IF(Formular!$E$7=STG!$A$5,VLOOKUP(Formular!J29,Prüfungsübersicht!$A$4:$E$1002,2,FALSE)&amp;"/"&amp;VLOOKUP(Formular!J29,Prüfungsübersicht!$A$4:$E$1002,3,FALSE)&amp;"/"&amp;VLOOKUP(Formular!J29,Prüfungsübersicht!$A$4:$E$1002,4,FALSE)))),"")),45)</f>
        <v/>
      </c>
      <c r="L29" s="42" t="s">
        <v>26</v>
      </c>
      <c r="M29" s="7" t="str">
        <f>IF(OR(J29="",L29="A",L29="B",L29="C",L29="D"),"",IF(J29&gt;0,IF(Formular!$E$7=STG!$A$3,VLOOKUP(Formular!J29,Prüfungsübersicht!$A$4:$E$1002,5,FALSE),IF(Formular!$E$7=STG!$A$4,VLOOKUP(Formular!J29,Prüfungsübersicht!$A$4:$E$1002,5,FALSE),IF(Formular!$E$7=STG!$A$5,VLOOKUP(Formular!J29,Prüfungsübersicht!$A$4:$E$1002,5,FALSE)))),""))</f>
        <v/>
      </c>
      <c r="N29" s="40"/>
      <c r="O29" s="2"/>
    </row>
    <row r="30" spans="2:15" x14ac:dyDescent="0.3">
      <c r="B30" s="77"/>
      <c r="C30" s="78"/>
      <c r="D30" s="42"/>
      <c r="E30" s="9"/>
      <c r="F30" s="10"/>
      <c r="G30" s="39"/>
      <c r="H30" s="37"/>
      <c r="I30" s="14" t="str">
        <f>LEFT((IF(H30&gt;0,IF(Formular!$E$7=STG!$A$3,VLOOKUP(Formular!H30,Prüfungsübersicht!$A$4:$E$1002,4,FALSE),IF(Formular!$E$7=STG!$A$4,VLOOKUP(Formular!H30,Prüfungsübersicht!$A$4:$E$1002,4,FALSE),IF(Formular!$E$7=STG!$A$5,VLOOKUP(Formular!H30,Prüfungsübersicht!$A$4:$E$1002,4,FALSE)))),"")),45)</f>
        <v/>
      </c>
      <c r="J30" s="11"/>
      <c r="K30" s="14" t="str">
        <f>LEFT((IF(J30&gt;0,IF(Formular!$E$7=STG!$A$3,VLOOKUP(Formular!J30,Prüfungsübersicht!$A$4:$E$1002,2,FALSE)&amp;"/"&amp;VLOOKUP(Formular!J30,Prüfungsübersicht!$A$4:$E$1002,3,FALSE)&amp;"/"&amp;VLOOKUP(Formular!J30,Prüfungsübersicht!$A$4:$E$1002,4,FALSE),IF(Formular!$E$7=STG!$A$4,VLOOKUP(Formular!J30,Prüfungsübersicht!$A$4:$E$1002,2,FALSE)&amp;"/"&amp;VLOOKUP(Formular!J30,Prüfungsübersicht!$A$4:$E$1002,3,FALSE)&amp;"/"&amp;VLOOKUP(Formular!J30,Prüfungsübersicht!$A$4:$E$1002,4,FALSE),IF(Formular!$E$7=STG!$A$5,VLOOKUP(Formular!J30,Prüfungsübersicht!$A$4:$E$1002,2,FALSE)&amp;"/"&amp;VLOOKUP(Formular!J30,Prüfungsübersicht!$A$4:$E$1002,3,FALSE)&amp;"/"&amp;VLOOKUP(Formular!J30,Prüfungsübersicht!$A$4:$E$1002,4,FALSE)))),"")),45)</f>
        <v/>
      </c>
      <c r="L30" s="42" t="s">
        <v>26</v>
      </c>
      <c r="M30" s="7" t="str">
        <f>IF(OR(J30="",L30="A",L30="B",L30="C",L30="D"),"",IF(J30&gt;0,IF(Formular!$E$7=STG!$A$3,VLOOKUP(Formular!J30,Prüfungsübersicht!$A$4:$E$1002,5,FALSE),IF(Formular!$E$7=STG!$A$4,VLOOKUP(Formular!J30,Prüfungsübersicht!$A$4:$E$1002,5,FALSE),IF(Formular!$E$7=STG!$A$5,VLOOKUP(Formular!J30,Prüfungsübersicht!$A$4:$E$1002,5,FALSE)))),""))</f>
        <v/>
      </c>
      <c r="N30" s="40"/>
      <c r="O30" s="2"/>
    </row>
    <row r="31" spans="2:15" x14ac:dyDescent="0.3">
      <c r="B31" s="77"/>
      <c r="C31" s="78"/>
      <c r="D31" s="42"/>
      <c r="E31" s="9"/>
      <c r="F31" s="10"/>
      <c r="G31" s="39"/>
      <c r="H31" s="37"/>
      <c r="I31" s="14" t="str">
        <f>LEFT((IF(H31&gt;0,IF(Formular!$E$7=STG!$A$3,VLOOKUP(Formular!H31,Prüfungsübersicht!$A$4:$E$1002,4,FALSE),IF(Formular!$E$7=STG!$A$4,VLOOKUP(Formular!H31,Prüfungsübersicht!$A$4:$E$1002,4,FALSE),IF(Formular!$E$7=STG!$A$5,VLOOKUP(Formular!H31,Prüfungsübersicht!$A$4:$E$1002,4,FALSE)))),"")),45)</f>
        <v/>
      </c>
      <c r="J31" s="11"/>
      <c r="K31" s="14" t="str">
        <f>LEFT((IF(J31&gt;0,IF(Formular!$E$7=STG!$A$3,VLOOKUP(Formular!J31,Prüfungsübersicht!$A$4:$E$1002,2,FALSE)&amp;"/"&amp;VLOOKUP(Formular!J31,Prüfungsübersicht!$A$4:$E$1002,3,FALSE)&amp;"/"&amp;VLOOKUP(Formular!J31,Prüfungsübersicht!$A$4:$E$1002,4,FALSE),IF(Formular!$E$7=STG!$A$4,VLOOKUP(Formular!J31,Prüfungsübersicht!$A$4:$E$1002,2,FALSE)&amp;"/"&amp;VLOOKUP(Formular!J31,Prüfungsübersicht!$A$4:$E$1002,3,FALSE)&amp;"/"&amp;VLOOKUP(Formular!J31,Prüfungsübersicht!$A$4:$E$1002,4,FALSE),IF(Formular!$E$7=STG!$A$5,VLOOKUP(Formular!J31,Prüfungsübersicht!$A$4:$E$1002,2,FALSE)&amp;"/"&amp;VLOOKUP(Formular!J31,Prüfungsübersicht!$A$4:$E$1002,3,FALSE)&amp;"/"&amp;VLOOKUP(Formular!J31,Prüfungsübersicht!$A$4:$E$1002,4,FALSE)))),"")),45)</f>
        <v/>
      </c>
      <c r="L31" s="42" t="s">
        <v>26</v>
      </c>
      <c r="M31" s="7" t="str">
        <f>IF(OR(J31="",L31="A",L31="B",L31="C",L31="D"),"",IF(J31&gt;0,IF(Formular!$E$7=STG!$A$3,VLOOKUP(Formular!J31,Prüfungsübersicht!$A$4:$E$1002,5,FALSE),IF(Formular!$E$7=STG!$A$4,VLOOKUP(Formular!J31,Prüfungsübersicht!$A$4:$E$1002,5,FALSE),IF(Formular!$E$7=STG!$A$5,VLOOKUP(Formular!J31,Prüfungsübersicht!$A$4:$E$1002,5,FALSE)))),""))</f>
        <v/>
      </c>
      <c r="N31" s="40"/>
      <c r="O31" s="2"/>
    </row>
    <row r="32" spans="2:15" x14ac:dyDescent="0.3">
      <c r="B32" s="77"/>
      <c r="C32" s="78"/>
      <c r="D32" s="42"/>
      <c r="E32" s="9"/>
      <c r="F32" s="10"/>
      <c r="G32" s="39"/>
      <c r="H32" s="37"/>
      <c r="I32" s="14" t="str">
        <f>LEFT((IF(H32&gt;0,IF(Formular!$E$7=STG!$A$3,VLOOKUP(Formular!H32,Prüfungsübersicht!$A$4:$E$1002,4,FALSE),IF(Formular!$E$7=STG!$A$4,VLOOKUP(Formular!H32,Prüfungsübersicht!$A$4:$E$1002,4,FALSE),IF(Formular!$E$7=STG!$A$5,VLOOKUP(Formular!H32,Prüfungsübersicht!$A$4:$E$1002,4,FALSE)))),"")),45)</f>
        <v/>
      </c>
      <c r="J32" s="11"/>
      <c r="K32" s="14" t="str">
        <f>LEFT((IF(J32&gt;0,IF(Formular!$E$7=STG!$A$3,VLOOKUP(Formular!J32,Prüfungsübersicht!$A$4:$E$1002,2,FALSE)&amp;"/"&amp;VLOOKUP(Formular!J32,Prüfungsübersicht!$A$4:$E$1002,3,FALSE)&amp;"/"&amp;VLOOKUP(Formular!J32,Prüfungsübersicht!$A$4:$E$1002,4,FALSE),IF(Formular!$E$7=STG!$A$4,VLOOKUP(Formular!J32,Prüfungsübersicht!$A$4:$E$1002,2,FALSE)&amp;"/"&amp;VLOOKUP(Formular!J32,Prüfungsübersicht!$A$4:$E$1002,3,FALSE)&amp;"/"&amp;VLOOKUP(Formular!J32,Prüfungsübersicht!$A$4:$E$1002,4,FALSE),IF(Formular!$E$7=STG!$A$5,VLOOKUP(Formular!J32,Prüfungsübersicht!$A$4:$E$1002,2,FALSE)&amp;"/"&amp;VLOOKUP(Formular!J32,Prüfungsübersicht!$A$4:$E$1002,3,FALSE)&amp;"/"&amp;VLOOKUP(Formular!J32,Prüfungsübersicht!$A$4:$E$1002,4,FALSE)))),"")),45)</f>
        <v/>
      </c>
      <c r="L32" s="42" t="s">
        <v>26</v>
      </c>
      <c r="M32" s="7" t="str">
        <f>IF(OR(J32="",L32="A",L32="B",L32="C",L32="D"),"",IF(J32&gt;0,IF(Formular!$E$7=STG!$A$3,VLOOKUP(Formular!J32,Prüfungsübersicht!$A$4:$E$1002,5,FALSE),IF(Formular!$E$7=STG!$A$4,VLOOKUP(Formular!J32,Prüfungsübersicht!$A$4:$E$1002,5,FALSE),IF(Formular!$E$7=STG!$A$5,VLOOKUP(Formular!J32,Prüfungsübersicht!$A$4:$E$1002,5,FALSE)))),""))</f>
        <v/>
      </c>
      <c r="N32" s="40"/>
      <c r="O32" s="2"/>
    </row>
    <row r="33" spans="2:15" x14ac:dyDescent="0.3">
      <c r="B33" s="77"/>
      <c r="C33" s="78"/>
      <c r="D33" s="42"/>
      <c r="E33" s="9"/>
      <c r="F33" s="10"/>
      <c r="G33" s="39"/>
      <c r="H33" s="37"/>
      <c r="I33" s="14" t="str">
        <f>LEFT((IF(H33&gt;0,IF(Formular!$E$7=STG!$A$3,VLOOKUP(Formular!H33,Prüfungsübersicht!$A$4:$E$1002,4,FALSE),IF(Formular!$E$7=STG!$A$4,VLOOKUP(Formular!H33,Prüfungsübersicht!$A$4:$E$1002,4,FALSE),IF(Formular!$E$7=STG!$A$5,VLOOKUP(Formular!H33,Prüfungsübersicht!$A$4:$E$1002,4,FALSE)))),"")),45)</f>
        <v/>
      </c>
      <c r="J33" s="11"/>
      <c r="K33" s="14" t="str">
        <f>LEFT((IF(J33&gt;0,IF(Formular!$E$7=STG!$A$3,VLOOKUP(Formular!J33,Prüfungsübersicht!$A$4:$E$1002,2,FALSE)&amp;"/"&amp;VLOOKUP(Formular!J33,Prüfungsübersicht!$A$4:$E$1002,3,FALSE)&amp;"/"&amp;VLOOKUP(Formular!J33,Prüfungsübersicht!$A$4:$E$1002,4,FALSE),IF(Formular!$E$7=STG!$A$4,VLOOKUP(Formular!J33,Prüfungsübersicht!$A$4:$E$1002,2,FALSE)&amp;"/"&amp;VLOOKUP(Formular!J33,Prüfungsübersicht!$A$4:$E$1002,3,FALSE)&amp;"/"&amp;VLOOKUP(Formular!J33,Prüfungsübersicht!$A$4:$E$1002,4,FALSE),IF(Formular!$E$7=STG!$A$5,VLOOKUP(Formular!J33,Prüfungsübersicht!$A$4:$E$1002,2,FALSE)&amp;"/"&amp;VLOOKUP(Formular!J33,Prüfungsübersicht!$A$4:$E$1002,3,FALSE)&amp;"/"&amp;VLOOKUP(Formular!J33,Prüfungsübersicht!$A$4:$E$1002,4,FALSE)))),"")),45)</f>
        <v/>
      </c>
      <c r="L33" s="42" t="s">
        <v>26</v>
      </c>
      <c r="M33" s="7" t="str">
        <f>IF(OR(J33="",L33="A",L33="B",L33="C",L33="D"),"",IF(J33&gt;0,IF(Formular!$E$7=STG!$A$3,VLOOKUP(Formular!J33,Prüfungsübersicht!$A$4:$E$1002,5,FALSE),IF(Formular!$E$7=STG!$A$4,VLOOKUP(Formular!J33,Prüfungsübersicht!$A$4:$E$1002,5,FALSE),IF(Formular!$E$7=STG!$A$5,VLOOKUP(Formular!J33,Prüfungsübersicht!$A$4:$E$1002,5,FALSE)))),""))</f>
        <v/>
      </c>
      <c r="N33" s="40"/>
      <c r="O33" s="2"/>
    </row>
    <row r="34" spans="2:15" x14ac:dyDescent="0.3">
      <c r="B34" s="77"/>
      <c r="C34" s="78"/>
      <c r="D34" s="42"/>
      <c r="E34" s="9"/>
      <c r="F34" s="10"/>
      <c r="G34" s="39"/>
      <c r="H34" s="37"/>
      <c r="I34" s="14" t="str">
        <f>LEFT((IF(H34&gt;0,IF(Formular!$E$7=STG!$A$3,VLOOKUP(Formular!H34,Prüfungsübersicht!$A$4:$E$1002,4,FALSE),IF(Formular!$E$7=STG!$A$4,VLOOKUP(Formular!H34,Prüfungsübersicht!$A$4:$E$1002,4,FALSE),IF(Formular!$E$7=STG!$A$5,VLOOKUP(Formular!H34,Prüfungsübersicht!$A$4:$E$1002,4,FALSE)))),"")),45)</f>
        <v/>
      </c>
      <c r="J34" s="11"/>
      <c r="K34" s="14" t="str">
        <f>LEFT((IF(J34&gt;0,IF(Formular!$E$7=STG!$A$3,VLOOKUP(Formular!J34,Prüfungsübersicht!$A$4:$E$1002,2,FALSE)&amp;"/"&amp;VLOOKUP(Formular!J34,Prüfungsübersicht!$A$4:$E$1002,3,FALSE)&amp;"/"&amp;VLOOKUP(Formular!J34,Prüfungsübersicht!$A$4:$E$1002,4,FALSE),IF(Formular!$E$7=STG!$A$4,VLOOKUP(Formular!J34,Prüfungsübersicht!$A$4:$E$1002,2,FALSE)&amp;"/"&amp;VLOOKUP(Formular!J34,Prüfungsübersicht!$A$4:$E$1002,3,FALSE)&amp;"/"&amp;VLOOKUP(Formular!J34,Prüfungsübersicht!$A$4:$E$1002,4,FALSE),IF(Formular!$E$7=STG!$A$5,VLOOKUP(Formular!J34,Prüfungsübersicht!$A$4:$E$1002,2,FALSE)&amp;"/"&amp;VLOOKUP(Formular!J34,Prüfungsübersicht!$A$4:$E$1002,3,FALSE)&amp;"/"&amp;VLOOKUP(Formular!J34,Prüfungsübersicht!$A$4:$E$1002,4,FALSE)))),"")),45)</f>
        <v/>
      </c>
      <c r="L34" s="42" t="s">
        <v>26</v>
      </c>
      <c r="M34" s="7" t="str">
        <f>IF(OR(J34="",L34="A",L34="B",L34="C",L34="D"),"",IF(J34&gt;0,IF(Formular!$E$7=STG!$A$3,VLOOKUP(Formular!J34,Prüfungsübersicht!$A$4:$E$1002,5,FALSE),IF(Formular!$E$7=STG!$A$4,VLOOKUP(Formular!J34,Prüfungsübersicht!$A$4:$E$1002,5,FALSE),IF(Formular!$E$7=STG!$A$5,VLOOKUP(Formular!J34,Prüfungsübersicht!$A$4:$E$1002,5,FALSE)))),""))</f>
        <v/>
      </c>
      <c r="N34" s="40"/>
      <c r="O34" s="2"/>
    </row>
    <row r="35" spans="2:15" x14ac:dyDescent="0.3">
      <c r="B35" s="77"/>
      <c r="C35" s="78"/>
      <c r="D35" s="42"/>
      <c r="E35" s="9"/>
      <c r="F35" s="10"/>
      <c r="G35" s="39"/>
      <c r="H35" s="37"/>
      <c r="I35" s="14" t="str">
        <f>LEFT((IF(H35&gt;0,IF(Formular!$E$7=STG!$A$3,VLOOKUP(Formular!H35,Prüfungsübersicht!$A$4:$E$1002,4,FALSE),IF(Formular!$E$7=STG!$A$4,VLOOKUP(Formular!H35,Prüfungsübersicht!$A$4:$E$1002,4,FALSE),IF(Formular!$E$7=STG!$A$5,VLOOKUP(Formular!H35,Prüfungsübersicht!$A$4:$E$1002,4,FALSE)))),"")),45)</f>
        <v/>
      </c>
      <c r="J35" s="11"/>
      <c r="K35" s="14" t="str">
        <f>LEFT((IF(J35&gt;0,IF(Formular!$E$7=STG!$A$3,VLOOKUP(Formular!J35,Prüfungsübersicht!$A$4:$E$1002,2,FALSE)&amp;"/"&amp;VLOOKUP(Formular!J35,Prüfungsübersicht!$A$4:$E$1002,3,FALSE)&amp;"/"&amp;VLOOKUP(Formular!J35,Prüfungsübersicht!$A$4:$E$1002,4,FALSE),IF(Formular!$E$7=STG!$A$4,VLOOKUP(Formular!J35,Prüfungsübersicht!$A$4:$E$1002,2,FALSE)&amp;"/"&amp;VLOOKUP(Formular!J35,Prüfungsübersicht!$A$4:$E$1002,3,FALSE)&amp;"/"&amp;VLOOKUP(Formular!J35,Prüfungsübersicht!$A$4:$E$1002,4,FALSE),IF(Formular!$E$7=STG!$A$5,VLOOKUP(Formular!J35,Prüfungsübersicht!$A$4:$E$1002,2,FALSE)&amp;"/"&amp;VLOOKUP(Formular!J35,Prüfungsübersicht!$A$4:$E$1002,3,FALSE)&amp;"/"&amp;VLOOKUP(Formular!J35,Prüfungsübersicht!$A$4:$E$1002,4,FALSE)))),"")),45)</f>
        <v/>
      </c>
      <c r="L35" s="42" t="s">
        <v>26</v>
      </c>
      <c r="M35" s="7" t="str">
        <f>IF(OR(J35="",L35="A",L35="B",L35="C",L35="D"),"",IF(J35&gt;0,IF(Formular!$E$7=STG!$A$3,VLOOKUP(Formular!J35,Prüfungsübersicht!$A$4:$E$1002,5,FALSE),IF(Formular!$E$7=STG!$A$4,VLOOKUP(Formular!J35,Prüfungsübersicht!$A$4:$E$1002,5,FALSE),IF(Formular!$E$7=STG!$A$5,VLOOKUP(Formular!J35,Prüfungsübersicht!$A$4:$E$1002,5,FALSE)))),""))</f>
        <v/>
      </c>
      <c r="N35" s="40"/>
      <c r="O35" s="2"/>
    </row>
    <row r="36" spans="2:15" x14ac:dyDescent="0.3">
      <c r="B36" s="77"/>
      <c r="C36" s="78"/>
      <c r="D36" s="42"/>
      <c r="E36" s="9"/>
      <c r="F36" s="10"/>
      <c r="G36" s="39"/>
      <c r="H36" s="37"/>
      <c r="I36" s="14" t="str">
        <f>LEFT((IF(H36&gt;0,IF(Formular!$E$7=STG!$A$3,VLOOKUP(Formular!H36,Prüfungsübersicht!$A$4:$E$1002,4,FALSE),IF(Formular!$E$7=STG!$A$4,VLOOKUP(Formular!H36,Prüfungsübersicht!$A$4:$E$1002,4,FALSE),IF(Formular!$E$7=STG!$A$5,VLOOKUP(Formular!H36,Prüfungsübersicht!$A$4:$E$1002,4,FALSE)))),"")),45)</f>
        <v/>
      </c>
      <c r="J36" s="11"/>
      <c r="K36" s="14" t="str">
        <f>LEFT((IF(J36&gt;0,IF(Formular!$E$7=STG!$A$3,VLOOKUP(Formular!J36,Prüfungsübersicht!$A$4:$E$1002,2,FALSE)&amp;"/"&amp;VLOOKUP(Formular!J36,Prüfungsübersicht!$A$4:$E$1002,3,FALSE)&amp;"/"&amp;VLOOKUP(Formular!J36,Prüfungsübersicht!$A$4:$E$1002,4,FALSE),IF(Formular!$E$7=STG!$A$4,VLOOKUP(Formular!J36,Prüfungsübersicht!$A$4:$E$1002,2,FALSE)&amp;"/"&amp;VLOOKUP(Formular!J36,Prüfungsübersicht!$A$4:$E$1002,3,FALSE)&amp;"/"&amp;VLOOKUP(Formular!J36,Prüfungsübersicht!$A$4:$E$1002,4,FALSE),IF(Formular!$E$7=STG!$A$5,VLOOKUP(Formular!J36,Prüfungsübersicht!$A$4:$E$1002,2,FALSE)&amp;"/"&amp;VLOOKUP(Formular!J36,Prüfungsübersicht!$A$4:$E$1002,3,FALSE)&amp;"/"&amp;VLOOKUP(Formular!J36,Prüfungsübersicht!$A$4:$E$1002,4,FALSE)))),"")),45)</f>
        <v/>
      </c>
      <c r="L36" s="42" t="s">
        <v>26</v>
      </c>
      <c r="M36" s="7" t="str">
        <f>IF(OR(J36="",L36="A",L36="B",L36="C",L36="D"),"",IF(J36&gt;0,IF(Formular!$E$7=STG!$A$3,VLOOKUP(Formular!J36,Prüfungsübersicht!$A$4:$E$1002,5,FALSE),IF(Formular!$E$7=STG!$A$4,VLOOKUP(Formular!J36,Prüfungsübersicht!$A$4:$E$1002,5,FALSE),IF(Formular!$E$7=STG!$A$5,VLOOKUP(Formular!J36,Prüfungsübersicht!$A$4:$E$1002,5,FALSE)))),""))</f>
        <v/>
      </c>
      <c r="N36" s="40"/>
      <c r="O36" s="2"/>
    </row>
    <row r="37" spans="2:15" x14ac:dyDescent="0.3">
      <c r="B37" s="77"/>
      <c r="C37" s="78"/>
      <c r="D37" s="42"/>
      <c r="E37" s="9"/>
      <c r="F37" s="10"/>
      <c r="G37" s="39"/>
      <c r="H37" s="37"/>
      <c r="I37" s="14" t="str">
        <f>LEFT((IF(H37&gt;0,IF(Formular!$E$7=STG!$A$3,VLOOKUP(Formular!H37,Prüfungsübersicht!$A$4:$E$1002,4,FALSE),IF(Formular!$E$7=STG!$A$4,VLOOKUP(Formular!H37,Prüfungsübersicht!$A$4:$E$1002,4,FALSE),IF(Formular!$E$7=STG!$A$5,VLOOKUP(Formular!H37,Prüfungsübersicht!$A$4:$E$1002,4,FALSE)))),"")),45)</f>
        <v/>
      </c>
      <c r="J37" s="11"/>
      <c r="K37" s="14" t="str">
        <f>LEFT((IF(J37&gt;0,IF(Formular!$E$7=STG!$A$3,VLOOKUP(Formular!J37,Prüfungsübersicht!$A$4:$E$1002,2,FALSE)&amp;"/"&amp;VLOOKUP(Formular!J37,Prüfungsübersicht!$A$4:$E$1002,3,FALSE)&amp;"/"&amp;VLOOKUP(Formular!J37,Prüfungsübersicht!$A$4:$E$1002,4,FALSE),IF(Formular!$E$7=STG!$A$4,VLOOKUP(Formular!J37,Prüfungsübersicht!$A$4:$E$1002,2,FALSE)&amp;"/"&amp;VLOOKUP(Formular!J37,Prüfungsübersicht!$A$4:$E$1002,3,FALSE)&amp;"/"&amp;VLOOKUP(Formular!J37,Prüfungsübersicht!$A$4:$E$1002,4,FALSE),IF(Formular!$E$7=STG!$A$5,VLOOKUP(Formular!J37,Prüfungsübersicht!$A$4:$E$1002,2,FALSE)&amp;"/"&amp;VLOOKUP(Formular!J37,Prüfungsübersicht!$A$4:$E$1002,3,FALSE)&amp;"/"&amp;VLOOKUP(Formular!J37,Prüfungsübersicht!$A$4:$E$1002,4,FALSE)))),"")),45)</f>
        <v/>
      </c>
      <c r="L37" s="42" t="s">
        <v>26</v>
      </c>
      <c r="M37" s="7" t="str">
        <f>IF(OR(J37="",L37="A",L37="B",L37="C",L37="D"),"",IF(J37&gt;0,IF(Formular!$E$7=STG!$A$3,VLOOKUP(Formular!J37,Prüfungsübersicht!$A$4:$E$1002,5,FALSE),IF(Formular!$E$7=STG!$A$4,VLOOKUP(Formular!J37,Prüfungsübersicht!$A$4:$E$1002,5,FALSE),IF(Formular!$E$7=STG!$A$5,VLOOKUP(Formular!J37,Prüfungsübersicht!$A$4:$E$1002,5,FALSE)))),""))</f>
        <v/>
      </c>
      <c r="N37" s="40"/>
      <c r="O37" s="2"/>
    </row>
    <row r="38" spans="2:15" x14ac:dyDescent="0.3">
      <c r="B38" s="77"/>
      <c r="C38" s="78"/>
      <c r="D38" s="42"/>
      <c r="E38" s="9"/>
      <c r="F38" s="10"/>
      <c r="G38" s="39"/>
      <c r="H38" s="37"/>
      <c r="I38" s="14" t="str">
        <f>LEFT((IF(H38&gt;0,IF(Formular!$E$7=STG!$A$3,VLOOKUP(Formular!H38,Prüfungsübersicht!$A$4:$E$1002,4,FALSE),IF(Formular!$E$7=STG!$A$4,VLOOKUP(Formular!H38,Prüfungsübersicht!$A$4:$E$1002,4,FALSE),IF(Formular!$E$7=STG!$A$5,VLOOKUP(Formular!H38,Prüfungsübersicht!$A$4:$E$1002,4,FALSE)))),"")),45)</f>
        <v/>
      </c>
      <c r="J38" s="11"/>
      <c r="K38" s="14" t="str">
        <f>LEFT((IF(J38&gt;0,IF(Formular!$E$7=STG!$A$3,VLOOKUP(Formular!J38,Prüfungsübersicht!$A$4:$E$1002,2,FALSE)&amp;"/"&amp;VLOOKUP(Formular!J38,Prüfungsübersicht!$A$4:$E$1002,3,FALSE)&amp;"/"&amp;VLOOKUP(Formular!J38,Prüfungsübersicht!$A$4:$E$1002,4,FALSE),IF(Formular!$E$7=STG!$A$4,VLOOKUP(Formular!J38,Prüfungsübersicht!$A$4:$E$1002,2,FALSE)&amp;"/"&amp;VLOOKUP(Formular!J38,Prüfungsübersicht!$A$4:$E$1002,3,FALSE)&amp;"/"&amp;VLOOKUP(Formular!J38,Prüfungsübersicht!$A$4:$E$1002,4,FALSE),IF(Formular!$E$7=STG!$A$5,VLOOKUP(Formular!J38,Prüfungsübersicht!$A$4:$E$1002,2,FALSE)&amp;"/"&amp;VLOOKUP(Formular!J38,Prüfungsübersicht!$A$4:$E$1002,3,FALSE)&amp;"/"&amp;VLOOKUP(Formular!J38,Prüfungsübersicht!$A$4:$E$1002,4,FALSE)))),"")),45)</f>
        <v/>
      </c>
      <c r="L38" s="42" t="s">
        <v>26</v>
      </c>
      <c r="M38" s="7" t="str">
        <f>IF(OR(J38="",L38="A",L38="B",L38="C",L38="D"),"",IF(J38&gt;0,IF(Formular!$E$7=STG!$A$3,VLOOKUP(Formular!J38,Prüfungsübersicht!$A$4:$E$1002,5,FALSE),IF(Formular!$E$7=STG!$A$4,VLOOKUP(Formular!J38,Prüfungsübersicht!$A$4:$E$1002,5,FALSE),IF(Formular!$E$7=STG!$A$5,VLOOKUP(Formular!J38,Prüfungsübersicht!$A$4:$E$1002,5,FALSE)))),""))</f>
        <v/>
      </c>
      <c r="N38" s="40"/>
      <c r="O38" s="2"/>
    </row>
    <row r="39" spans="2:15" x14ac:dyDescent="0.3">
      <c r="B39" s="77"/>
      <c r="C39" s="78"/>
      <c r="D39" s="42"/>
      <c r="E39" s="9"/>
      <c r="F39" s="10"/>
      <c r="G39" s="39"/>
      <c r="H39" s="37"/>
      <c r="I39" s="14" t="str">
        <f>LEFT((IF(H39&gt;0,IF(Formular!$E$7=STG!$A$3,VLOOKUP(Formular!H39,Prüfungsübersicht!$A$4:$E$1002,4,FALSE),IF(Formular!$E$7=STG!$A$4,VLOOKUP(Formular!H39,Prüfungsübersicht!$A$4:$E$1002,4,FALSE),IF(Formular!$E$7=STG!$A$5,VLOOKUP(Formular!H39,Prüfungsübersicht!$A$4:$E$1002,4,FALSE)))),"")),45)</f>
        <v/>
      </c>
      <c r="J39" s="11"/>
      <c r="K39" s="14" t="str">
        <f>LEFT((IF(J39&gt;0,IF(Formular!$E$7=STG!$A$3,VLOOKUP(Formular!J39,Prüfungsübersicht!$A$4:$E$1002,2,FALSE)&amp;"/"&amp;VLOOKUP(Formular!J39,Prüfungsübersicht!$A$4:$E$1002,3,FALSE)&amp;"/"&amp;VLOOKUP(Formular!J39,Prüfungsübersicht!$A$4:$E$1002,4,FALSE),IF(Formular!$E$7=STG!$A$4,VLOOKUP(Formular!J39,Prüfungsübersicht!$A$4:$E$1002,2,FALSE)&amp;"/"&amp;VLOOKUP(Formular!J39,Prüfungsübersicht!$A$4:$E$1002,3,FALSE)&amp;"/"&amp;VLOOKUP(Formular!J39,Prüfungsübersicht!$A$4:$E$1002,4,FALSE),IF(Formular!$E$7=STG!$A$5,VLOOKUP(Formular!J39,Prüfungsübersicht!$A$4:$E$1002,2,FALSE)&amp;"/"&amp;VLOOKUP(Formular!J39,Prüfungsübersicht!$A$4:$E$1002,3,FALSE)&amp;"/"&amp;VLOOKUP(Formular!J39,Prüfungsübersicht!$A$4:$E$1002,4,FALSE)))),"")),45)</f>
        <v/>
      </c>
      <c r="L39" s="42" t="s">
        <v>26</v>
      </c>
      <c r="M39" s="7" t="str">
        <f>IF(OR(J39="",L39="A",L39="B",L39="C",L39="D"),"",IF(J39&gt;0,IF(Formular!$E$7=STG!$A$3,VLOOKUP(Formular!J39,Prüfungsübersicht!$A$4:$E$1002,5,FALSE),IF(Formular!$E$7=STG!$A$4,VLOOKUP(Formular!J39,Prüfungsübersicht!$A$4:$E$1002,5,FALSE),IF(Formular!$E$7=STG!$A$5,VLOOKUP(Formular!J39,Prüfungsübersicht!$A$4:$E$1002,5,FALSE)))),""))</f>
        <v/>
      </c>
      <c r="N39" s="40"/>
      <c r="O39" s="2"/>
    </row>
    <row r="40" spans="2:15" x14ac:dyDescent="0.3">
      <c r="B40" s="77"/>
      <c r="C40" s="78"/>
      <c r="D40" s="42"/>
      <c r="E40" s="9"/>
      <c r="F40" s="10"/>
      <c r="G40" s="39"/>
      <c r="H40" s="37"/>
      <c r="I40" s="14" t="str">
        <f>LEFT((IF(H40&gt;0,IF(Formular!$E$7=STG!$A$3,VLOOKUP(Formular!H40,Prüfungsübersicht!$A$4:$E$1002,4,FALSE),IF(Formular!$E$7=STG!$A$4,VLOOKUP(Formular!H40,Prüfungsübersicht!$A$4:$E$1002,4,FALSE),IF(Formular!$E$7=STG!$A$5,VLOOKUP(Formular!H40,Prüfungsübersicht!$A$4:$E$1002,4,FALSE)))),"")),45)</f>
        <v/>
      </c>
      <c r="J40" s="11"/>
      <c r="K40" s="14" t="str">
        <f>LEFT((IF(J40&gt;0,IF(Formular!$E$7=STG!$A$3,VLOOKUP(Formular!J40,Prüfungsübersicht!$A$4:$E$1002,2,FALSE)&amp;"/"&amp;VLOOKUP(Formular!J40,Prüfungsübersicht!$A$4:$E$1002,3,FALSE)&amp;"/"&amp;VLOOKUP(Formular!J40,Prüfungsübersicht!$A$4:$E$1002,4,FALSE),IF(Formular!$E$7=STG!$A$4,VLOOKUP(Formular!J40,Prüfungsübersicht!$A$4:$E$1002,2,FALSE)&amp;"/"&amp;VLOOKUP(Formular!J40,Prüfungsübersicht!$A$4:$E$1002,3,FALSE)&amp;"/"&amp;VLOOKUP(Formular!J40,Prüfungsübersicht!$A$4:$E$1002,4,FALSE),IF(Formular!$E$7=STG!$A$5,VLOOKUP(Formular!J40,Prüfungsübersicht!$A$4:$E$1002,2,FALSE)&amp;"/"&amp;VLOOKUP(Formular!J40,Prüfungsübersicht!$A$4:$E$1002,3,FALSE)&amp;"/"&amp;VLOOKUP(Formular!J40,Prüfungsübersicht!$A$4:$E$1002,4,FALSE)))),"")),45)</f>
        <v/>
      </c>
      <c r="L40" s="42" t="s">
        <v>26</v>
      </c>
      <c r="M40" s="7" t="str">
        <f>IF(OR(J40="",L40="A",L40="B",L40="C",L40="D"),"",IF(J40&gt;0,IF(Formular!$E$7=STG!$A$3,VLOOKUP(Formular!J40,Prüfungsübersicht!$A$4:$E$1002,5,FALSE),IF(Formular!$E$7=STG!$A$4,VLOOKUP(Formular!J40,Prüfungsübersicht!$A$4:$E$1002,5,FALSE),IF(Formular!$E$7=STG!$A$5,VLOOKUP(Formular!J40,Prüfungsübersicht!$A$4:$E$1002,5,FALSE)))),""))</f>
        <v/>
      </c>
      <c r="N40" s="40"/>
      <c r="O40" s="2"/>
    </row>
    <row r="41" spans="2:15" x14ac:dyDescent="0.3">
      <c r="B41" s="77"/>
      <c r="C41" s="78"/>
      <c r="D41" s="42"/>
      <c r="E41" s="9"/>
      <c r="F41" s="10"/>
      <c r="G41" s="39"/>
      <c r="H41" s="37"/>
      <c r="I41" s="14" t="str">
        <f>LEFT((IF(H41&gt;0,IF(Formular!$E$7=STG!$A$3,VLOOKUP(Formular!H41,Prüfungsübersicht!$A$4:$E$1002,4,FALSE),IF(Formular!$E$7=STG!$A$4,VLOOKUP(Formular!H41,Prüfungsübersicht!$A$4:$E$1002,4,FALSE),IF(Formular!$E$7=STG!$A$5,VLOOKUP(Formular!H41,Prüfungsübersicht!$A$4:$E$1002,4,FALSE)))),"")),45)</f>
        <v/>
      </c>
      <c r="J41" s="11"/>
      <c r="K41" s="14" t="str">
        <f>LEFT((IF(J41&gt;0,IF(Formular!$E$7=STG!$A$3,VLOOKUP(Formular!J41,Prüfungsübersicht!$A$4:$E$1002,2,FALSE)&amp;"/"&amp;VLOOKUP(Formular!J41,Prüfungsübersicht!$A$4:$E$1002,3,FALSE)&amp;"/"&amp;VLOOKUP(Formular!J41,Prüfungsübersicht!$A$4:$E$1002,4,FALSE),IF(Formular!$E$7=STG!$A$4,VLOOKUP(Formular!J41,Prüfungsübersicht!$A$4:$E$1002,2,FALSE)&amp;"/"&amp;VLOOKUP(Formular!J41,Prüfungsübersicht!$A$4:$E$1002,3,FALSE)&amp;"/"&amp;VLOOKUP(Formular!J41,Prüfungsübersicht!$A$4:$E$1002,4,FALSE),IF(Formular!$E$7=STG!$A$5,VLOOKUP(Formular!J41,Prüfungsübersicht!$A$4:$E$1002,2,FALSE)&amp;"/"&amp;VLOOKUP(Formular!J41,Prüfungsübersicht!$A$4:$E$1002,3,FALSE)&amp;"/"&amp;VLOOKUP(Formular!J41,Prüfungsübersicht!$A$4:$E$1002,4,FALSE)))),"")),45)</f>
        <v/>
      </c>
      <c r="L41" s="42" t="s">
        <v>26</v>
      </c>
      <c r="M41" s="7" t="str">
        <f>IF(OR(J41="",L41="A",L41="B",L41="C",L41="D"),"",IF(J41&gt;0,IF(Formular!$E$7=STG!$A$3,VLOOKUP(Formular!J41,Prüfungsübersicht!$A$4:$E$1002,5,FALSE),IF(Formular!$E$7=STG!$A$4,VLOOKUP(Formular!J41,Prüfungsübersicht!$A$4:$E$1002,5,FALSE),IF(Formular!$E$7=STG!$A$5,VLOOKUP(Formular!J41,Prüfungsübersicht!$A$4:$E$1002,5,FALSE)))),""))</f>
        <v/>
      </c>
      <c r="N41" s="40"/>
      <c r="O41" s="2"/>
    </row>
    <row r="42" spans="2:15" x14ac:dyDescent="0.3">
      <c r="B42" s="77"/>
      <c r="C42" s="78"/>
      <c r="D42" s="42"/>
      <c r="E42" s="9"/>
      <c r="F42" s="10"/>
      <c r="G42" s="39"/>
      <c r="H42" s="37"/>
      <c r="I42" s="14" t="str">
        <f>LEFT((IF(H42&gt;0,IF(Formular!$E$7=STG!$A$3,VLOOKUP(Formular!H42,Prüfungsübersicht!$A$4:$E$1002,4,FALSE),IF(Formular!$E$7=STG!$A$4,VLOOKUP(Formular!H42,Prüfungsübersicht!$A$4:$E$1002,4,FALSE),IF(Formular!$E$7=STG!$A$5,VLOOKUP(Formular!H42,Prüfungsübersicht!$A$4:$E$1002,4,FALSE)))),"")),45)</f>
        <v/>
      </c>
      <c r="J42" s="11"/>
      <c r="K42" s="14" t="str">
        <f>LEFT((IF(J42&gt;0,IF(Formular!$E$7=STG!$A$3,VLOOKUP(Formular!J42,Prüfungsübersicht!$A$4:$E$1002,2,FALSE)&amp;"/"&amp;VLOOKUP(Formular!J42,Prüfungsübersicht!$A$4:$E$1002,3,FALSE)&amp;"/"&amp;VLOOKUP(Formular!J42,Prüfungsübersicht!$A$4:$E$1002,4,FALSE),IF(Formular!$E$7=STG!$A$4,VLOOKUP(Formular!J42,Prüfungsübersicht!$A$4:$E$1002,2,FALSE)&amp;"/"&amp;VLOOKUP(Formular!J42,Prüfungsübersicht!$A$4:$E$1002,3,FALSE)&amp;"/"&amp;VLOOKUP(Formular!J42,Prüfungsübersicht!$A$4:$E$1002,4,FALSE),IF(Formular!$E$7=STG!$A$5,VLOOKUP(Formular!J42,Prüfungsübersicht!$A$4:$E$1002,2,FALSE)&amp;"/"&amp;VLOOKUP(Formular!J42,Prüfungsübersicht!$A$4:$E$1002,3,FALSE)&amp;"/"&amp;VLOOKUP(Formular!J42,Prüfungsübersicht!$A$4:$E$1002,4,FALSE)))),"")),45)</f>
        <v/>
      </c>
      <c r="L42" s="42" t="s">
        <v>26</v>
      </c>
      <c r="M42" s="7" t="str">
        <f>IF(OR(J42="",L42="A",L42="B",L42="C",L42="D"),"",IF(J42&gt;0,IF(Formular!$E$7=STG!$A$3,VLOOKUP(Formular!J42,Prüfungsübersicht!$A$4:$E$1002,5,FALSE),IF(Formular!$E$7=STG!$A$4,VLOOKUP(Formular!J42,Prüfungsübersicht!$A$4:$E$1002,5,FALSE),IF(Formular!$E$7=STG!$A$5,VLOOKUP(Formular!J42,Prüfungsübersicht!$A$4:$E$1002,5,FALSE)))),""))</f>
        <v/>
      </c>
      <c r="N42" s="40"/>
      <c r="O42" s="2"/>
    </row>
    <row r="43" spans="2:15" x14ac:dyDescent="0.3">
      <c r="B43" s="77"/>
      <c r="C43" s="78"/>
      <c r="D43" s="42"/>
      <c r="E43" s="9"/>
      <c r="F43" s="10"/>
      <c r="G43" s="39"/>
      <c r="H43" s="37"/>
      <c r="I43" s="14" t="str">
        <f>LEFT((IF(H43&gt;0,IF(Formular!$E$7=STG!$A$3,VLOOKUP(Formular!H43,Prüfungsübersicht!$A$4:$E$1002,4,FALSE),IF(Formular!$E$7=STG!$A$4,VLOOKUP(Formular!H43,Prüfungsübersicht!$A$4:$E$1002,4,FALSE),IF(Formular!$E$7=STG!$A$5,VLOOKUP(Formular!H43,Prüfungsübersicht!$A$4:$E$1002,4,FALSE)))),"")),45)</f>
        <v/>
      </c>
      <c r="J43" s="11"/>
      <c r="K43" s="14" t="str">
        <f>LEFT((IF(J43&gt;0,IF(Formular!$E$7=STG!$A$3,VLOOKUP(Formular!J43,Prüfungsübersicht!$A$4:$E$1002,2,FALSE)&amp;"/"&amp;VLOOKUP(Formular!J43,Prüfungsübersicht!$A$4:$E$1002,3,FALSE)&amp;"/"&amp;VLOOKUP(Formular!J43,Prüfungsübersicht!$A$4:$E$1002,4,FALSE),IF(Formular!$E$7=STG!$A$4,VLOOKUP(Formular!J43,Prüfungsübersicht!$A$4:$E$1002,2,FALSE)&amp;"/"&amp;VLOOKUP(Formular!J43,Prüfungsübersicht!$A$4:$E$1002,3,FALSE)&amp;"/"&amp;VLOOKUP(Formular!J43,Prüfungsübersicht!$A$4:$E$1002,4,FALSE),IF(Formular!$E$7=STG!$A$5,VLOOKUP(Formular!J43,Prüfungsübersicht!$A$4:$E$1002,2,FALSE)&amp;"/"&amp;VLOOKUP(Formular!J43,Prüfungsübersicht!$A$4:$E$1002,3,FALSE)&amp;"/"&amp;VLOOKUP(Formular!J43,Prüfungsübersicht!$A$4:$E$1002,4,FALSE)))),"")),45)</f>
        <v/>
      </c>
      <c r="L43" s="42" t="s">
        <v>26</v>
      </c>
      <c r="M43" s="7" t="str">
        <f>IF(OR(J43="",L43="A",L43="B",L43="C",L43="D"),"",IF(J43&gt;0,IF(Formular!$E$7=STG!$A$3,VLOOKUP(Formular!J43,Prüfungsübersicht!$A$4:$E$1002,5,FALSE),IF(Formular!$E$7=STG!$A$4,VLOOKUP(Formular!J43,Prüfungsübersicht!$A$4:$E$1002,5,FALSE),IF(Formular!$E$7=STG!$A$5,VLOOKUP(Formular!J43,Prüfungsübersicht!$A$4:$E$1002,5,FALSE)))),""))</f>
        <v/>
      </c>
      <c r="N43" s="40"/>
      <c r="O43" s="2"/>
    </row>
    <row r="44" spans="2:15" x14ac:dyDescent="0.3">
      <c r="B44" s="77"/>
      <c r="C44" s="78"/>
      <c r="D44" s="42"/>
      <c r="E44" s="9"/>
      <c r="F44" s="10"/>
      <c r="G44" s="39"/>
      <c r="H44" s="37"/>
      <c r="I44" s="14" t="str">
        <f>LEFT((IF(H44&gt;0,IF(Formular!$E$7=STG!$A$3,VLOOKUP(Formular!H44,Prüfungsübersicht!$A$4:$E$1002,4,FALSE),IF(Formular!$E$7=STG!$A$4,VLOOKUP(Formular!H44,Prüfungsübersicht!$A$4:$E$1002,4,FALSE),IF(Formular!$E$7=STG!$A$5,VLOOKUP(Formular!H44,Prüfungsübersicht!$A$4:$E$1002,4,FALSE)))),"")),45)</f>
        <v/>
      </c>
      <c r="J44" s="11"/>
      <c r="K44" s="14" t="str">
        <f>LEFT((IF(J44&gt;0,IF(Formular!$E$7=STG!$A$3,VLOOKUP(Formular!J44,Prüfungsübersicht!$A$4:$E$1002,2,FALSE)&amp;"/"&amp;VLOOKUP(Formular!J44,Prüfungsübersicht!$A$4:$E$1002,3,FALSE)&amp;"/"&amp;VLOOKUP(Formular!J44,Prüfungsübersicht!$A$4:$E$1002,4,FALSE),IF(Formular!$E$7=STG!$A$4,VLOOKUP(Formular!J44,Prüfungsübersicht!$A$4:$E$1002,2,FALSE)&amp;"/"&amp;VLOOKUP(Formular!J44,Prüfungsübersicht!$A$4:$E$1002,3,FALSE)&amp;"/"&amp;VLOOKUP(Formular!J44,Prüfungsübersicht!$A$4:$E$1002,4,FALSE),IF(Formular!$E$7=STG!$A$5,VLOOKUP(Formular!J44,Prüfungsübersicht!$A$4:$E$1002,2,FALSE)&amp;"/"&amp;VLOOKUP(Formular!J44,Prüfungsübersicht!$A$4:$E$1002,3,FALSE)&amp;"/"&amp;VLOOKUP(Formular!J44,Prüfungsübersicht!$A$4:$E$1002,4,FALSE)))),"")),45)</f>
        <v/>
      </c>
      <c r="L44" s="42" t="s">
        <v>26</v>
      </c>
      <c r="M44" s="7" t="str">
        <f>IF(OR(J44="",L44="A",L44="B",L44="C",L44="D"),"",IF(J44&gt;0,IF(Formular!$E$7=STG!$A$3,VLOOKUP(Formular!J44,Prüfungsübersicht!$A$4:$E$1002,5,FALSE),IF(Formular!$E$7=STG!$A$4,VLOOKUP(Formular!J44,Prüfungsübersicht!$A$4:$E$1002,5,FALSE),IF(Formular!$E$7=STG!$A$5,VLOOKUP(Formular!J44,Prüfungsübersicht!$A$4:$E$1002,5,FALSE)))),""))</f>
        <v/>
      </c>
      <c r="N44" s="40"/>
      <c r="O44" s="2"/>
    </row>
    <row r="45" spans="2:15" x14ac:dyDescent="0.3">
      <c r="B45" s="77"/>
      <c r="C45" s="78"/>
      <c r="D45" s="42"/>
      <c r="E45" s="9"/>
      <c r="F45" s="10"/>
      <c r="G45" s="39"/>
      <c r="H45" s="37"/>
      <c r="I45" s="14" t="str">
        <f>LEFT((IF(H45&gt;0,IF(Formular!$E$7=STG!$A$3,VLOOKUP(Formular!H45,Prüfungsübersicht!$A$4:$E$1002,4,FALSE),IF(Formular!$E$7=STG!$A$4,VLOOKUP(Formular!H45,Prüfungsübersicht!$A$4:$E$1002,4,FALSE),IF(Formular!$E$7=STG!$A$5,VLOOKUP(Formular!H45,Prüfungsübersicht!$A$4:$E$1002,4,FALSE)))),"")),45)</f>
        <v/>
      </c>
      <c r="J45" s="11"/>
      <c r="K45" s="14" t="str">
        <f>LEFT((IF(J45&gt;0,IF(Formular!$E$7=STG!$A$3,VLOOKUP(Formular!J45,Prüfungsübersicht!$A$4:$E$1002,2,FALSE)&amp;"/"&amp;VLOOKUP(Formular!J45,Prüfungsübersicht!$A$4:$E$1002,3,FALSE)&amp;"/"&amp;VLOOKUP(Formular!J45,Prüfungsübersicht!$A$4:$E$1002,4,FALSE),IF(Formular!$E$7=STG!$A$4,VLOOKUP(Formular!J45,Prüfungsübersicht!$A$4:$E$1002,2,FALSE)&amp;"/"&amp;VLOOKUP(Formular!J45,Prüfungsübersicht!$A$4:$E$1002,3,FALSE)&amp;"/"&amp;VLOOKUP(Formular!J45,Prüfungsübersicht!$A$4:$E$1002,4,FALSE),IF(Formular!$E$7=STG!$A$5,VLOOKUP(Formular!J45,Prüfungsübersicht!$A$4:$E$1002,2,FALSE)&amp;"/"&amp;VLOOKUP(Formular!J45,Prüfungsübersicht!$A$4:$E$1002,3,FALSE)&amp;"/"&amp;VLOOKUP(Formular!J45,Prüfungsübersicht!$A$4:$E$1002,4,FALSE)))),"")),45)</f>
        <v/>
      </c>
      <c r="L45" s="42" t="s">
        <v>26</v>
      </c>
      <c r="M45" s="7" t="str">
        <f>IF(OR(J45="",L45="A",L45="B",L45="C",L45="D"),"",IF(J45&gt;0,IF(Formular!$E$7=STG!$A$3,VLOOKUP(Formular!J45,Prüfungsübersicht!$A$4:$E$1002,5,FALSE),IF(Formular!$E$7=STG!$A$4,VLOOKUP(Formular!J45,Prüfungsübersicht!$A$4:$E$1002,5,FALSE),IF(Formular!$E$7=STG!$A$5,VLOOKUP(Formular!J45,Prüfungsübersicht!$A$4:$E$1002,5,FALSE)))),""))</f>
        <v/>
      </c>
      <c r="N45" s="40"/>
      <c r="O45" s="2"/>
    </row>
    <row r="46" spans="2:15" x14ac:dyDescent="0.3">
      <c r="B46" s="77"/>
      <c r="C46" s="78"/>
      <c r="D46" s="42"/>
      <c r="E46" s="9"/>
      <c r="F46" s="10"/>
      <c r="G46" s="39"/>
      <c r="H46" s="37"/>
      <c r="I46" s="14" t="str">
        <f>LEFT((IF(H46&gt;0,IF(Formular!$E$7=STG!$A$3,VLOOKUP(Formular!H46,Prüfungsübersicht!$A$4:$E$1002,4,FALSE),IF(Formular!$E$7=STG!$A$4,VLOOKUP(Formular!H46,Prüfungsübersicht!$A$4:$E$1002,4,FALSE),IF(Formular!$E$7=STG!$A$5,VLOOKUP(Formular!H46,Prüfungsübersicht!$A$4:$E$1002,4,FALSE)))),"")),45)</f>
        <v/>
      </c>
      <c r="J46" s="11"/>
      <c r="K46" s="14" t="str">
        <f>LEFT((IF(J46&gt;0,IF(Formular!$E$7=STG!$A$3,VLOOKUP(Formular!J46,Prüfungsübersicht!$A$4:$E$1002,2,FALSE)&amp;"/"&amp;VLOOKUP(Formular!J46,Prüfungsübersicht!$A$4:$E$1002,3,FALSE)&amp;"/"&amp;VLOOKUP(Formular!J46,Prüfungsübersicht!$A$4:$E$1002,4,FALSE),IF(Formular!$E$7=STG!$A$4,VLOOKUP(Formular!J46,Prüfungsübersicht!$A$4:$E$1002,2,FALSE)&amp;"/"&amp;VLOOKUP(Formular!J46,Prüfungsübersicht!$A$4:$E$1002,3,FALSE)&amp;"/"&amp;VLOOKUP(Formular!J46,Prüfungsübersicht!$A$4:$E$1002,4,FALSE),IF(Formular!$E$7=STG!$A$5,VLOOKUP(Formular!J46,Prüfungsübersicht!$A$4:$E$1002,2,FALSE)&amp;"/"&amp;VLOOKUP(Formular!J46,Prüfungsübersicht!$A$4:$E$1002,3,FALSE)&amp;"/"&amp;VLOOKUP(Formular!J46,Prüfungsübersicht!$A$4:$E$1002,4,FALSE)))),"")),45)</f>
        <v/>
      </c>
      <c r="L46" s="42" t="s">
        <v>26</v>
      </c>
      <c r="M46" s="7" t="str">
        <f>IF(OR(J46="",L46="A",L46="B",L46="C",L46="D"),"",IF(J46&gt;0,IF(Formular!$E$7=STG!$A$3,VLOOKUP(Formular!J46,Prüfungsübersicht!$A$4:$E$1002,5,FALSE),IF(Formular!$E$7=STG!$A$4,VLOOKUP(Formular!J46,Prüfungsübersicht!$A$4:$E$1002,5,FALSE),IF(Formular!$E$7=STG!$A$5,VLOOKUP(Formular!J46,Prüfungsübersicht!$A$4:$E$1002,5,FALSE)))),""))</f>
        <v/>
      </c>
      <c r="N46" s="40"/>
      <c r="O46" s="2"/>
    </row>
    <row r="47" spans="2:15" x14ac:dyDescent="0.3">
      <c r="B47" s="77"/>
      <c r="C47" s="78"/>
      <c r="D47" s="42"/>
      <c r="E47" s="9"/>
      <c r="F47" s="10"/>
      <c r="G47" s="39"/>
      <c r="H47" s="37"/>
      <c r="I47" s="14" t="str">
        <f>LEFT((IF(H47&gt;0,IF(Formular!$E$7=STG!$A$3,VLOOKUP(Formular!H47,Prüfungsübersicht!$A$4:$E$1002,4,FALSE),IF(Formular!$E$7=STG!$A$4,VLOOKUP(Formular!H47,Prüfungsübersicht!$A$4:$E$1002,4,FALSE),IF(Formular!$E$7=STG!$A$5,VLOOKUP(Formular!H47,Prüfungsübersicht!$A$4:$E$1002,4,FALSE)))),"")),45)</f>
        <v/>
      </c>
      <c r="J47" s="11"/>
      <c r="K47" s="14" t="str">
        <f>LEFT((IF(J47&gt;0,IF(Formular!$E$7=STG!$A$3,VLOOKUP(Formular!J47,Prüfungsübersicht!$A$4:$E$1002,2,FALSE)&amp;"/"&amp;VLOOKUP(Formular!J47,Prüfungsübersicht!$A$4:$E$1002,3,FALSE)&amp;"/"&amp;VLOOKUP(Formular!J47,Prüfungsübersicht!$A$4:$E$1002,4,FALSE),IF(Formular!$E$7=STG!$A$4,VLOOKUP(Formular!J47,Prüfungsübersicht!$A$4:$E$1002,2,FALSE)&amp;"/"&amp;VLOOKUP(Formular!J47,Prüfungsübersicht!$A$4:$E$1002,3,FALSE)&amp;"/"&amp;VLOOKUP(Formular!J47,Prüfungsübersicht!$A$4:$E$1002,4,FALSE),IF(Formular!$E$7=STG!$A$5,VLOOKUP(Formular!J47,Prüfungsübersicht!$A$4:$E$1002,2,FALSE)&amp;"/"&amp;VLOOKUP(Formular!J47,Prüfungsübersicht!$A$4:$E$1002,3,FALSE)&amp;"/"&amp;VLOOKUP(Formular!J47,Prüfungsübersicht!$A$4:$E$1002,4,FALSE)))),"")),45)</f>
        <v/>
      </c>
      <c r="L47" s="42" t="s">
        <v>26</v>
      </c>
      <c r="M47" s="7" t="str">
        <f>IF(OR(J47="",L47="A",L47="B",L47="C",L47="D"),"",IF(J47&gt;0,IF(Formular!$E$7=STG!$A$3,VLOOKUP(Formular!J47,Prüfungsübersicht!$A$4:$E$1002,5,FALSE),IF(Formular!$E$7=STG!$A$4,VLOOKUP(Formular!J47,Prüfungsübersicht!$A$4:$E$1002,5,FALSE),IF(Formular!$E$7=STG!$A$5,VLOOKUP(Formular!J47,Prüfungsübersicht!$A$4:$E$1002,5,FALSE)))),""))</f>
        <v/>
      </c>
      <c r="N47" s="40"/>
      <c r="O47" s="2"/>
    </row>
    <row r="48" spans="2:15" x14ac:dyDescent="0.3">
      <c r="B48" s="77"/>
      <c r="C48" s="78"/>
      <c r="D48" s="42"/>
      <c r="E48" s="9"/>
      <c r="F48" s="10"/>
      <c r="G48" s="39"/>
      <c r="H48" s="37"/>
      <c r="I48" s="14" t="str">
        <f>LEFT((IF(H48&gt;0,IF(Formular!$E$7=STG!$A$3,VLOOKUP(Formular!H48,Prüfungsübersicht!$A$4:$E$1002,4,FALSE),IF(Formular!$E$7=STG!$A$4,VLOOKUP(Formular!H48,Prüfungsübersicht!$A$4:$E$1002,4,FALSE),IF(Formular!$E$7=STG!$A$5,VLOOKUP(Formular!H48,Prüfungsübersicht!$A$4:$E$1002,4,FALSE)))),"")),45)</f>
        <v/>
      </c>
      <c r="J48" s="11"/>
      <c r="K48" s="14" t="str">
        <f>LEFT((IF(J48&gt;0,IF(Formular!$E$7=STG!$A$3,VLOOKUP(Formular!J48,Prüfungsübersicht!$A$4:$E$1002,2,FALSE)&amp;"/"&amp;VLOOKUP(Formular!J48,Prüfungsübersicht!$A$4:$E$1002,3,FALSE)&amp;"/"&amp;VLOOKUP(Formular!J48,Prüfungsübersicht!$A$4:$E$1002,4,FALSE),IF(Formular!$E$7=STG!$A$4,VLOOKUP(Formular!J48,Prüfungsübersicht!$A$4:$E$1002,2,FALSE)&amp;"/"&amp;VLOOKUP(Formular!J48,Prüfungsübersicht!$A$4:$E$1002,3,FALSE)&amp;"/"&amp;VLOOKUP(Formular!J48,Prüfungsübersicht!$A$4:$E$1002,4,FALSE),IF(Formular!$E$7=STG!$A$5,VLOOKUP(Formular!J48,Prüfungsübersicht!$A$4:$E$1002,2,FALSE)&amp;"/"&amp;VLOOKUP(Formular!J48,Prüfungsübersicht!$A$4:$E$1002,3,FALSE)&amp;"/"&amp;VLOOKUP(Formular!J48,Prüfungsübersicht!$A$4:$E$1002,4,FALSE)))),"")),45)</f>
        <v/>
      </c>
      <c r="L48" s="42" t="s">
        <v>26</v>
      </c>
      <c r="M48" s="7" t="str">
        <f>IF(OR(J48="",L48="A",L48="B",L48="C",L48="D"),"",IF(J48&gt;0,IF(Formular!$E$7=STG!$A$3,VLOOKUP(Formular!J48,Prüfungsübersicht!$A$4:$E$1002,5,FALSE),IF(Formular!$E$7=STG!$A$4,VLOOKUP(Formular!J48,Prüfungsübersicht!$A$4:$E$1002,5,FALSE),IF(Formular!$E$7=STG!$A$5,VLOOKUP(Formular!J48,Prüfungsübersicht!$A$4:$E$1002,5,FALSE)))),""))</f>
        <v/>
      </c>
      <c r="N48" s="40"/>
      <c r="O48" s="2"/>
    </row>
    <row r="49" spans="2:15" x14ac:dyDescent="0.3">
      <c r="B49" s="77"/>
      <c r="C49" s="78"/>
      <c r="D49" s="42"/>
      <c r="E49" s="9"/>
      <c r="F49" s="10"/>
      <c r="G49" s="39"/>
      <c r="H49" s="37"/>
      <c r="I49" s="14" t="str">
        <f>LEFT((IF(H49&gt;0,IF(Formular!$E$7=STG!$A$3,VLOOKUP(Formular!H49,Prüfungsübersicht!$A$4:$E$1002,4,FALSE),IF(Formular!$E$7=STG!$A$4,VLOOKUP(Formular!H49,Prüfungsübersicht!$A$4:$E$1002,4,FALSE),IF(Formular!$E$7=STG!$A$5,VLOOKUP(Formular!H49,Prüfungsübersicht!$A$4:$E$1002,4,FALSE)))),"")),45)</f>
        <v/>
      </c>
      <c r="J49" s="11"/>
      <c r="K49" s="14" t="str">
        <f>LEFT((IF(J49&gt;0,IF(Formular!$E$7=STG!$A$3,VLOOKUP(Formular!J49,Prüfungsübersicht!$A$4:$E$1002,2,FALSE)&amp;"/"&amp;VLOOKUP(Formular!J49,Prüfungsübersicht!$A$4:$E$1002,3,FALSE)&amp;"/"&amp;VLOOKUP(Formular!J49,Prüfungsübersicht!$A$4:$E$1002,4,FALSE),IF(Formular!$E$7=STG!$A$4,VLOOKUP(Formular!J49,Prüfungsübersicht!$A$4:$E$1002,2,FALSE)&amp;"/"&amp;VLOOKUP(Formular!J49,Prüfungsübersicht!$A$4:$E$1002,3,FALSE)&amp;"/"&amp;VLOOKUP(Formular!J49,Prüfungsübersicht!$A$4:$E$1002,4,FALSE),IF(Formular!$E$7=STG!$A$5,VLOOKUP(Formular!J49,Prüfungsübersicht!$A$4:$E$1002,2,FALSE)&amp;"/"&amp;VLOOKUP(Formular!J49,Prüfungsübersicht!$A$4:$E$1002,3,FALSE)&amp;"/"&amp;VLOOKUP(Formular!J49,Prüfungsübersicht!$A$4:$E$1002,4,FALSE)))),"")),45)</f>
        <v/>
      </c>
      <c r="L49" s="42" t="s">
        <v>26</v>
      </c>
      <c r="M49" s="7" t="str">
        <f>IF(OR(J49="",L49="A",L49="B",L49="C",L49="D"),"",IF(J49&gt;0,IF(Formular!$E$7=STG!$A$3,VLOOKUP(Formular!J49,Prüfungsübersicht!$A$4:$E$1002,5,FALSE),IF(Formular!$E$7=STG!$A$4,VLOOKUP(Formular!J49,Prüfungsübersicht!$A$4:$E$1002,5,FALSE),IF(Formular!$E$7=STG!$A$5,VLOOKUP(Formular!J49,Prüfungsübersicht!$A$4:$E$1002,5,FALSE)))),""))</f>
        <v/>
      </c>
      <c r="N49" s="40"/>
      <c r="O49" s="2"/>
    </row>
    <row r="50" spans="2:15" x14ac:dyDescent="0.3">
      <c r="B50" s="77"/>
      <c r="C50" s="78"/>
      <c r="D50" s="42"/>
      <c r="E50" s="9"/>
      <c r="F50" s="10"/>
      <c r="G50" s="39"/>
      <c r="H50" s="37"/>
      <c r="I50" s="14" t="str">
        <f>LEFT((IF(H50&gt;0,IF(Formular!$E$7=STG!$A$3,VLOOKUP(Formular!H50,Prüfungsübersicht!$A$4:$E$1002,4,FALSE),IF(Formular!$E$7=STG!$A$4,VLOOKUP(Formular!H50,Prüfungsübersicht!$A$4:$E$1002,4,FALSE),IF(Formular!$E$7=STG!$A$5,VLOOKUP(Formular!H50,Prüfungsübersicht!$A$4:$E$1002,4,FALSE)))),"")),45)</f>
        <v/>
      </c>
      <c r="J50" s="11"/>
      <c r="K50" s="14" t="str">
        <f>LEFT((IF(J50&gt;0,IF(Formular!$E$7=STG!$A$3,VLOOKUP(Formular!J50,Prüfungsübersicht!$A$4:$E$1002,2,FALSE)&amp;"/"&amp;VLOOKUP(Formular!J50,Prüfungsübersicht!$A$4:$E$1002,3,FALSE)&amp;"/"&amp;VLOOKUP(Formular!J50,Prüfungsübersicht!$A$4:$E$1002,4,FALSE),IF(Formular!$E$7=STG!$A$4,VLOOKUP(Formular!J50,Prüfungsübersicht!$A$4:$E$1002,2,FALSE)&amp;"/"&amp;VLOOKUP(Formular!J50,Prüfungsübersicht!$A$4:$E$1002,3,FALSE)&amp;"/"&amp;VLOOKUP(Formular!J50,Prüfungsübersicht!$A$4:$E$1002,4,FALSE),IF(Formular!$E$7=STG!$A$5,VLOOKUP(Formular!J50,Prüfungsübersicht!$A$4:$E$1002,2,FALSE)&amp;"/"&amp;VLOOKUP(Formular!J50,Prüfungsübersicht!$A$4:$E$1002,3,FALSE)&amp;"/"&amp;VLOOKUP(Formular!J50,Prüfungsübersicht!$A$4:$E$1002,4,FALSE)))),"")),45)</f>
        <v/>
      </c>
      <c r="L50" s="42" t="s">
        <v>26</v>
      </c>
      <c r="M50" s="7" t="str">
        <f>IF(OR(J50="",L50="A",L50="B",L50="C",L50="D"),"",IF(J50&gt;0,IF(Formular!$E$7=STG!$A$3,VLOOKUP(Formular!J50,Prüfungsübersicht!$A$4:$E$1002,5,FALSE),IF(Formular!$E$7=STG!$A$4,VLOOKUP(Formular!J50,Prüfungsübersicht!$A$4:$E$1002,5,FALSE),IF(Formular!$E$7=STG!$A$5,VLOOKUP(Formular!J50,Prüfungsübersicht!$A$4:$E$1002,5,FALSE)))),""))</f>
        <v/>
      </c>
      <c r="N50" s="40"/>
      <c r="O50" s="2"/>
    </row>
    <row r="51" spans="2:15" x14ac:dyDescent="0.3">
      <c r="B51" s="77"/>
      <c r="C51" s="78"/>
      <c r="D51" s="42"/>
      <c r="E51" s="9"/>
      <c r="F51" s="10"/>
      <c r="G51" s="39"/>
      <c r="H51" s="37"/>
      <c r="I51" s="14" t="str">
        <f>LEFT((IF(H51&gt;0,IF(Formular!$E$7=STG!$A$3,VLOOKUP(Formular!H51,Prüfungsübersicht!$A$4:$E$1002,4,FALSE),IF(Formular!$E$7=STG!$A$4,VLOOKUP(Formular!H51,Prüfungsübersicht!$A$4:$E$1002,4,FALSE),IF(Formular!$E$7=STG!$A$5,VLOOKUP(Formular!H51,Prüfungsübersicht!$A$4:$E$1002,4,FALSE)))),"")),45)</f>
        <v/>
      </c>
      <c r="J51" s="11"/>
      <c r="K51" s="14" t="str">
        <f>LEFT((IF(J51&gt;0,IF(Formular!$E$7=STG!$A$3,VLOOKUP(Formular!J51,Prüfungsübersicht!$A$4:$E$1002,2,FALSE)&amp;"/"&amp;VLOOKUP(Formular!J51,Prüfungsübersicht!$A$4:$E$1002,3,FALSE)&amp;"/"&amp;VLOOKUP(Formular!J51,Prüfungsübersicht!$A$4:$E$1002,4,FALSE),IF(Formular!$E$7=STG!$A$4,VLOOKUP(Formular!J51,Prüfungsübersicht!$A$4:$E$1002,2,FALSE)&amp;"/"&amp;VLOOKUP(Formular!J51,Prüfungsübersicht!$A$4:$E$1002,3,FALSE)&amp;"/"&amp;VLOOKUP(Formular!J51,Prüfungsübersicht!$A$4:$E$1002,4,FALSE),IF(Formular!$E$7=STG!$A$5,VLOOKUP(Formular!J51,Prüfungsübersicht!$A$4:$E$1002,2,FALSE)&amp;"/"&amp;VLOOKUP(Formular!J51,Prüfungsübersicht!$A$4:$E$1002,3,FALSE)&amp;"/"&amp;VLOOKUP(Formular!J51,Prüfungsübersicht!$A$4:$E$1002,4,FALSE)))),"")),45)</f>
        <v/>
      </c>
      <c r="L51" s="42" t="s">
        <v>26</v>
      </c>
      <c r="M51" s="7" t="str">
        <f>IF(OR(J51="",L51="A",L51="B",L51="C",L51="D"),"",IF(J51&gt;0,IF(Formular!$E$7=STG!$A$3,VLOOKUP(Formular!J51,Prüfungsübersicht!$A$4:$E$1002,5,FALSE),IF(Formular!$E$7=STG!$A$4,VLOOKUP(Formular!J51,Prüfungsübersicht!$A$4:$E$1002,5,FALSE),IF(Formular!$E$7=STG!$A$5,VLOOKUP(Formular!J51,Prüfungsübersicht!$A$4:$E$1002,5,FALSE)))),""))</f>
        <v/>
      </c>
      <c r="N51" s="40"/>
      <c r="O51" s="2"/>
    </row>
    <row r="52" spans="2:15" x14ac:dyDescent="0.3">
      <c r="B52" s="77"/>
      <c r="C52" s="78"/>
      <c r="D52" s="42"/>
      <c r="E52" s="9"/>
      <c r="F52" s="10"/>
      <c r="G52" s="39"/>
      <c r="H52" s="37"/>
      <c r="I52" s="14" t="str">
        <f>LEFT((IF(H52&gt;0,IF(Formular!$E$7=STG!$A$3,VLOOKUP(Formular!H52,Prüfungsübersicht!$A$4:$E$1002,4,FALSE),IF(Formular!$E$7=STG!$A$4,VLOOKUP(Formular!H52,Prüfungsübersicht!$A$4:$E$1002,4,FALSE),IF(Formular!$E$7=STG!$A$5,VLOOKUP(Formular!H52,Prüfungsübersicht!$A$4:$E$1002,4,FALSE)))),"")),45)</f>
        <v/>
      </c>
      <c r="J52" s="11"/>
      <c r="K52" s="14" t="str">
        <f>LEFT((IF(J52&gt;0,IF(Formular!$E$7=STG!$A$3,VLOOKUP(Formular!J52,Prüfungsübersicht!$A$4:$E$1002,2,FALSE)&amp;"/"&amp;VLOOKUP(Formular!J52,Prüfungsübersicht!$A$4:$E$1002,3,FALSE)&amp;"/"&amp;VLOOKUP(Formular!J52,Prüfungsübersicht!$A$4:$E$1002,4,FALSE),IF(Formular!$E$7=STG!$A$4,VLOOKUP(Formular!J52,Prüfungsübersicht!$A$4:$E$1002,2,FALSE)&amp;"/"&amp;VLOOKUP(Formular!J52,Prüfungsübersicht!$A$4:$E$1002,3,FALSE)&amp;"/"&amp;VLOOKUP(Formular!J52,Prüfungsübersicht!$A$4:$E$1002,4,FALSE),IF(Formular!$E$7=STG!$A$5,VLOOKUP(Formular!J52,Prüfungsübersicht!$A$4:$E$1002,2,FALSE)&amp;"/"&amp;VLOOKUP(Formular!J52,Prüfungsübersicht!$A$4:$E$1002,3,FALSE)&amp;"/"&amp;VLOOKUP(Formular!J52,Prüfungsübersicht!$A$4:$E$1002,4,FALSE)))),"")),45)</f>
        <v/>
      </c>
      <c r="L52" s="42" t="s">
        <v>26</v>
      </c>
      <c r="M52" s="7" t="str">
        <f>IF(OR(J52="",L52="A",L52="B",L52="C",L52="D"),"",IF(J52&gt;0,IF(Formular!$E$7=STG!$A$3,VLOOKUP(Formular!J52,Prüfungsübersicht!$A$4:$E$1002,5,FALSE),IF(Formular!$E$7=STG!$A$4,VLOOKUP(Formular!J52,Prüfungsübersicht!$A$4:$E$1002,5,FALSE),IF(Formular!$E$7=STG!$A$5,VLOOKUP(Formular!J52,Prüfungsübersicht!$A$4:$E$1002,5,FALSE)))),""))</f>
        <v/>
      </c>
      <c r="N52" s="40"/>
      <c r="O52" s="2"/>
    </row>
    <row r="53" spans="2:15" x14ac:dyDescent="0.3">
      <c r="B53" s="77"/>
      <c r="C53" s="78"/>
      <c r="D53" s="42"/>
      <c r="E53" s="9"/>
      <c r="F53" s="10"/>
      <c r="G53" s="39"/>
      <c r="H53" s="37"/>
      <c r="I53" s="14" t="str">
        <f>LEFT((IF(H53&gt;0,IF(Formular!$E$7=STG!$A$3,VLOOKUP(Formular!H53,Prüfungsübersicht!$A$4:$E$1002,4,FALSE),IF(Formular!$E$7=STG!$A$4,VLOOKUP(Formular!H53,Prüfungsübersicht!$A$4:$E$1002,4,FALSE),IF(Formular!$E$7=STG!$A$5,VLOOKUP(Formular!H53,Prüfungsübersicht!$A$4:$E$1002,4,FALSE)))),"")),45)</f>
        <v/>
      </c>
      <c r="J53" s="11"/>
      <c r="K53" s="14" t="str">
        <f>LEFT((IF(J53&gt;0,IF(Formular!$E$7=STG!$A$3,VLOOKUP(Formular!J53,Prüfungsübersicht!$A$4:$E$1002,2,FALSE)&amp;"/"&amp;VLOOKUP(Formular!J53,Prüfungsübersicht!$A$4:$E$1002,3,FALSE)&amp;"/"&amp;VLOOKUP(Formular!J53,Prüfungsübersicht!$A$4:$E$1002,4,FALSE),IF(Formular!$E$7=STG!$A$4,VLOOKUP(Formular!J53,Prüfungsübersicht!$A$4:$E$1002,2,FALSE)&amp;"/"&amp;VLOOKUP(Formular!J53,Prüfungsübersicht!$A$4:$E$1002,3,FALSE)&amp;"/"&amp;VLOOKUP(Formular!J53,Prüfungsübersicht!$A$4:$E$1002,4,FALSE),IF(Formular!$E$7=STG!$A$5,VLOOKUP(Formular!J53,Prüfungsübersicht!$A$4:$E$1002,2,FALSE)&amp;"/"&amp;VLOOKUP(Formular!J53,Prüfungsübersicht!$A$4:$E$1002,3,FALSE)&amp;"/"&amp;VLOOKUP(Formular!J53,Prüfungsübersicht!$A$4:$E$1002,4,FALSE)))),"")),45)</f>
        <v/>
      </c>
      <c r="L53" s="42" t="s">
        <v>26</v>
      </c>
      <c r="M53" s="7" t="str">
        <f>IF(OR(J53="",L53="A",L53="B",L53="C",L53="D"),"",IF(J53&gt;0,IF(Formular!$E$7=STG!$A$3,VLOOKUP(Formular!J53,Prüfungsübersicht!$A$4:$E$1002,5,FALSE),IF(Formular!$E$7=STG!$A$4,VLOOKUP(Formular!J53,Prüfungsübersicht!$A$4:$E$1002,5,FALSE),IF(Formular!$E$7=STG!$A$5,VLOOKUP(Formular!J53,Prüfungsübersicht!$A$4:$E$1002,5,FALSE)))),""))</f>
        <v/>
      </c>
      <c r="N53" s="40"/>
      <c r="O53" s="2"/>
    </row>
    <row r="54" spans="2:15" x14ac:dyDescent="0.3">
      <c r="B54" s="77"/>
      <c r="C54" s="78"/>
      <c r="D54" s="42"/>
      <c r="E54" s="9"/>
      <c r="F54" s="10"/>
      <c r="G54" s="39"/>
      <c r="H54" s="37"/>
      <c r="I54" s="14" t="str">
        <f>LEFT((IF(H54&gt;0,IF(Formular!$E$7=STG!$A$3,VLOOKUP(Formular!H54,Prüfungsübersicht!$A$4:$E$1002,4,FALSE),IF(Formular!$E$7=STG!$A$4,VLOOKUP(Formular!H54,Prüfungsübersicht!$A$4:$E$1002,4,FALSE),IF(Formular!$E$7=STG!$A$5,VLOOKUP(Formular!H54,Prüfungsübersicht!$A$4:$E$1002,4,FALSE)))),"")),45)</f>
        <v/>
      </c>
      <c r="J54" s="11"/>
      <c r="K54" s="14" t="str">
        <f>LEFT((IF(J54&gt;0,IF(Formular!$E$7=STG!$A$3,VLOOKUP(Formular!J54,Prüfungsübersicht!$A$4:$E$1002,2,FALSE)&amp;"/"&amp;VLOOKUP(Formular!J54,Prüfungsübersicht!$A$4:$E$1002,3,FALSE)&amp;"/"&amp;VLOOKUP(Formular!J54,Prüfungsübersicht!$A$4:$E$1002,4,FALSE),IF(Formular!$E$7=STG!$A$4,VLOOKUP(Formular!J54,Prüfungsübersicht!$A$4:$E$1002,2,FALSE)&amp;"/"&amp;VLOOKUP(Formular!J54,Prüfungsübersicht!$A$4:$E$1002,3,FALSE)&amp;"/"&amp;VLOOKUP(Formular!J54,Prüfungsübersicht!$A$4:$E$1002,4,FALSE),IF(Formular!$E$7=STG!$A$5,VLOOKUP(Formular!J54,Prüfungsübersicht!$A$4:$E$1002,2,FALSE)&amp;"/"&amp;VLOOKUP(Formular!J54,Prüfungsübersicht!$A$4:$E$1002,3,FALSE)&amp;"/"&amp;VLOOKUP(Formular!J54,Prüfungsübersicht!$A$4:$E$1002,4,FALSE)))),"")),45)</f>
        <v/>
      </c>
      <c r="L54" s="42" t="s">
        <v>26</v>
      </c>
      <c r="M54" s="7" t="str">
        <f>IF(OR(J54="",L54="A",L54="B",L54="C",L54="D"),"",IF(J54&gt;0,IF(Formular!$E$7=STG!$A$3,VLOOKUP(Formular!J54,Prüfungsübersicht!$A$4:$E$1002,5,FALSE),IF(Formular!$E$7=STG!$A$4,VLOOKUP(Formular!J54,Prüfungsübersicht!$A$4:$E$1002,5,FALSE),IF(Formular!$E$7=STG!$A$5,VLOOKUP(Formular!J54,Prüfungsübersicht!$A$4:$E$1002,5,FALSE)))),""))</f>
        <v/>
      </c>
      <c r="N54" s="40"/>
      <c r="O54" s="2"/>
    </row>
    <row r="55" spans="2:15" x14ac:dyDescent="0.3">
      <c r="B55" s="77"/>
      <c r="C55" s="78"/>
      <c r="D55" s="42"/>
      <c r="E55" s="9"/>
      <c r="F55" s="10"/>
      <c r="G55" s="39"/>
      <c r="H55" s="37"/>
      <c r="I55" s="14" t="str">
        <f>LEFT((IF(H55&gt;0,IF(Formular!$E$7=STG!$A$3,VLOOKUP(Formular!H55,Prüfungsübersicht!$A$4:$E$1002,4,FALSE),IF(Formular!$E$7=STG!$A$4,VLOOKUP(Formular!H55,Prüfungsübersicht!$A$4:$E$1002,4,FALSE),IF(Formular!$E$7=STG!$A$5,VLOOKUP(Formular!H55,Prüfungsübersicht!$A$4:$E$1002,4,FALSE)))),"")),45)</f>
        <v/>
      </c>
      <c r="J55" s="11"/>
      <c r="K55" s="14" t="str">
        <f>LEFT((IF(J55&gt;0,IF(Formular!$E$7=STG!$A$3,VLOOKUP(Formular!J55,Prüfungsübersicht!$A$4:$E$1002,2,FALSE)&amp;"/"&amp;VLOOKUP(Formular!J55,Prüfungsübersicht!$A$4:$E$1002,3,FALSE)&amp;"/"&amp;VLOOKUP(Formular!J55,Prüfungsübersicht!$A$4:$E$1002,4,FALSE),IF(Formular!$E$7=STG!$A$4,VLOOKUP(Formular!J55,Prüfungsübersicht!$A$4:$E$1002,2,FALSE)&amp;"/"&amp;VLOOKUP(Formular!J55,Prüfungsübersicht!$A$4:$E$1002,3,FALSE)&amp;"/"&amp;VLOOKUP(Formular!J55,Prüfungsübersicht!$A$4:$E$1002,4,FALSE),IF(Formular!$E$7=STG!$A$5,VLOOKUP(Formular!J55,Prüfungsübersicht!$A$4:$E$1002,2,FALSE)&amp;"/"&amp;VLOOKUP(Formular!J55,Prüfungsübersicht!$A$4:$E$1002,3,FALSE)&amp;"/"&amp;VLOOKUP(Formular!J55,Prüfungsübersicht!$A$4:$E$1002,4,FALSE)))),"")),45)</f>
        <v/>
      </c>
      <c r="L55" s="42" t="s">
        <v>26</v>
      </c>
      <c r="M55" s="7" t="str">
        <f>IF(OR(J55="",L55="A",L55="B",L55="C",L55="D"),"",IF(J55&gt;0,IF(Formular!$E$7=STG!$A$3,VLOOKUP(Formular!J55,Prüfungsübersicht!$A$4:$E$1002,5,FALSE),IF(Formular!$E$7=STG!$A$4,VLOOKUP(Formular!J55,Prüfungsübersicht!$A$4:$E$1002,5,FALSE),IF(Formular!$E$7=STG!$A$5,VLOOKUP(Formular!J55,Prüfungsübersicht!$A$4:$E$1002,5,FALSE)))),""))</f>
        <v/>
      </c>
      <c r="N55" s="40"/>
      <c r="O55" s="2"/>
    </row>
    <row r="56" spans="2:15" x14ac:dyDescent="0.3">
      <c r="B56" s="77"/>
      <c r="C56" s="78"/>
      <c r="D56" s="42"/>
      <c r="E56" s="9"/>
      <c r="F56" s="10"/>
      <c r="G56" s="39"/>
      <c r="H56" s="37"/>
      <c r="I56" s="14" t="str">
        <f>LEFT((IF(H56&gt;0,IF(Formular!$E$7=STG!$A$3,VLOOKUP(Formular!H56,Prüfungsübersicht!$A$4:$E$1002,4,FALSE),IF(Formular!$E$7=STG!$A$4,VLOOKUP(Formular!H56,Prüfungsübersicht!$A$4:$E$1002,4,FALSE),IF(Formular!$E$7=STG!$A$5,VLOOKUP(Formular!H56,Prüfungsübersicht!$A$4:$E$1002,4,FALSE)))),"")),45)</f>
        <v/>
      </c>
      <c r="J56" s="11"/>
      <c r="K56" s="14" t="str">
        <f>LEFT((IF(J56&gt;0,IF(Formular!$E$7=STG!$A$3,VLOOKUP(Formular!J56,Prüfungsübersicht!$A$4:$E$1002,2,FALSE)&amp;"/"&amp;VLOOKUP(Formular!J56,Prüfungsübersicht!$A$4:$E$1002,3,FALSE)&amp;"/"&amp;VLOOKUP(Formular!J56,Prüfungsübersicht!$A$4:$E$1002,4,FALSE),IF(Formular!$E$7=STG!$A$4,VLOOKUP(Formular!J56,Prüfungsübersicht!$A$4:$E$1002,2,FALSE)&amp;"/"&amp;VLOOKUP(Formular!J56,Prüfungsübersicht!$A$4:$E$1002,3,FALSE)&amp;"/"&amp;VLOOKUP(Formular!J56,Prüfungsübersicht!$A$4:$E$1002,4,FALSE),IF(Formular!$E$7=STG!$A$5,VLOOKUP(Formular!J56,Prüfungsübersicht!$A$4:$E$1002,2,FALSE)&amp;"/"&amp;VLOOKUP(Formular!J56,Prüfungsübersicht!$A$4:$E$1002,3,FALSE)&amp;"/"&amp;VLOOKUP(Formular!J56,Prüfungsübersicht!$A$4:$E$1002,4,FALSE)))),"")),45)</f>
        <v/>
      </c>
      <c r="L56" s="42" t="s">
        <v>26</v>
      </c>
      <c r="M56" s="7" t="str">
        <f>IF(OR(J56="",L56="A",L56="B",L56="C",L56="D"),"",IF(J56&gt;0,IF(Formular!$E$7=STG!$A$3,VLOOKUP(Formular!J56,Prüfungsübersicht!$A$4:$E$1002,5,FALSE),IF(Formular!$E$7=STG!$A$4,VLOOKUP(Formular!J56,Prüfungsübersicht!$A$4:$E$1002,5,FALSE),IF(Formular!$E$7=STG!$A$5,VLOOKUP(Formular!J56,Prüfungsübersicht!$A$4:$E$1002,5,FALSE)))),""))</f>
        <v/>
      </c>
      <c r="N56" s="40"/>
      <c r="O56" s="2"/>
    </row>
    <row r="57" spans="2:15" ht="16.2" thickBot="1" x14ac:dyDescent="0.35">
      <c r="B57" s="77"/>
      <c r="C57" s="78"/>
      <c r="D57" s="42"/>
      <c r="E57" s="9"/>
      <c r="F57" s="10"/>
      <c r="G57" s="39"/>
      <c r="H57" s="37"/>
      <c r="I57" s="14" t="str">
        <f>LEFT((IF(H57&gt;0,IF(Formular!$E$7=STG!$A$3,VLOOKUP(Formular!H57,Prüfungsübersicht!$A$4:$E$1002,4,FALSE),IF(Formular!$E$7=STG!$A$4,VLOOKUP(Formular!H57,Prüfungsübersicht!$A$4:$E$1002,4,FALSE),IF(Formular!$E$7=STG!$A$5,VLOOKUP(Formular!H57,Prüfungsübersicht!$A$4:$E$1002,4,FALSE)))),"")),45)</f>
        <v/>
      </c>
      <c r="J57" s="12"/>
      <c r="K57" s="14" t="str">
        <f>LEFT((IF(J57&gt;0,IF(Formular!$E$7=STG!$A$3,VLOOKUP(Formular!J57,Prüfungsübersicht!$A$4:$E$1002,2,FALSE)&amp;"/"&amp;VLOOKUP(Formular!J57,Prüfungsübersicht!$A$4:$E$1002,3,FALSE)&amp;"/"&amp;VLOOKUP(Formular!J57,Prüfungsübersicht!$A$4:$E$1002,4,FALSE),IF(Formular!$E$7=STG!$A$4,VLOOKUP(Formular!J57,Prüfungsübersicht!$A$4:$E$1002,2,FALSE)&amp;"/"&amp;VLOOKUP(Formular!J57,Prüfungsübersicht!$A$4:$E$1002,3,FALSE)&amp;"/"&amp;VLOOKUP(Formular!J57,Prüfungsübersicht!$A$4:$E$1002,4,FALSE),IF(Formular!$E$7=STG!$A$5,VLOOKUP(Formular!J57,Prüfungsübersicht!$A$4:$E$1002,2,FALSE)&amp;"/"&amp;VLOOKUP(Formular!J57,Prüfungsübersicht!$A$4:$E$1002,3,FALSE)&amp;"/"&amp;VLOOKUP(Formular!J57,Prüfungsübersicht!$A$4:$E$1002,4,FALSE)))),"")),45)</f>
        <v/>
      </c>
      <c r="L57" s="42" t="s">
        <v>26</v>
      </c>
      <c r="M57" s="7" t="str">
        <f>IF(OR(J57="",L57="A",L57="B",L57="C",L57="D"),"",IF(J57&gt;0,IF(Formular!$E$7=STG!$A$3,VLOOKUP(Formular!J57,Prüfungsübersicht!$A$4:$E$1002,5,FALSE),IF(Formular!$E$7=STG!$A$4,VLOOKUP(Formular!J57,Prüfungsübersicht!$A$4:$E$1002,5,FALSE),IF(Formular!$E$7=STG!$A$5,VLOOKUP(Formular!J57,Prüfungsübersicht!$A$4:$E$1002,5,FALSE)))),""))</f>
        <v/>
      </c>
      <c r="N57" s="41"/>
      <c r="O57" s="13"/>
    </row>
    <row r="58" spans="2:15" ht="33.75" customHeight="1" x14ac:dyDescent="0.3">
      <c r="B58" s="89" t="s">
        <v>34</v>
      </c>
      <c r="C58" s="90"/>
      <c r="D58" s="90"/>
      <c r="E58" s="90"/>
      <c r="F58" s="90"/>
      <c r="G58" s="90"/>
      <c r="H58" s="90"/>
      <c r="I58" s="91"/>
      <c r="J58" s="102" t="s">
        <v>1</v>
      </c>
      <c r="K58" s="103"/>
      <c r="L58" s="103"/>
      <c r="M58" s="25">
        <f>SUMIF($L$11:$L$57,"Ja",$M$11:$M$57)</f>
        <v>0</v>
      </c>
      <c r="N58" s="104" t="s">
        <v>24</v>
      </c>
      <c r="O58" s="105"/>
    </row>
    <row r="59" spans="2:15" ht="30" customHeight="1" x14ac:dyDescent="0.3">
      <c r="B59" s="92"/>
      <c r="C59" s="93"/>
      <c r="D59" s="93"/>
      <c r="E59" s="93"/>
      <c r="F59" s="93"/>
      <c r="G59" s="93"/>
      <c r="H59" s="93"/>
      <c r="I59" s="94"/>
      <c r="J59" s="81" t="s">
        <v>31</v>
      </c>
      <c r="K59" s="82"/>
      <c r="L59" s="83" t="str">
        <f>IF(E7=STG!A1,"Bitte wählen Sie einen Studiengang aus!",IF(M58*O7/(VLOOKUP($E$7,STG!$A$3:$B$5,2,FALSE))&gt;=5.5,"Bewerbung/Einschreibung in das 7. Fachsemester möglich.",IF(M58*O7/(VLOOKUP($E$7,STG!$A$3:$B$5,2,FALSE))&gt;=4.5,"Bewerbung/Einschreibung in das 6. Fachsemester möglich.",IF(M58*O7/(VLOOKUP($E$7,STG!$A$3:$B$5,2,FALSE))&gt;=3.5,"Bewerbung/Einschreibung in das 5. Fachsemester möglich.",IF(M58*O7/(VLOOKUP($E$7,STG!$A$3:$B$5,2,FALSE))&gt;=2.5,"Bewerbung/Einschreibung in das 4. Fachsemester möglich.",IF(M58*O7/(VLOOKUP($E$7,STG!$A$3:$B$5,2,FALSE))&gt;=1.5,"Bewerbung/Einschreibung in das 3. Fachsemester möglich.",IF(M58*O7/(VLOOKUP($E$7,STG!$A$3:$B$5,2,FALSE))&gt;=0.5,"Bewerbung/Einschreibung in das 2. Fachsemester möglich.",IF(M58*O7/(VLOOKUP($E$7,STG!$A$3:$B$5,2,FALSE))&gt;=0,"Bewerbung/Einschreibung in das 1. Fachsemester möglich."))))))))</f>
        <v>Bitte wählen Sie einen Studiengang aus!</v>
      </c>
      <c r="M59" s="84"/>
      <c r="N59" s="84"/>
      <c r="O59" s="85"/>
    </row>
    <row r="60" spans="2:15" ht="24.75" customHeight="1" thickBot="1" x14ac:dyDescent="0.35">
      <c r="B60" s="118" t="s">
        <v>35</v>
      </c>
      <c r="C60" s="119"/>
      <c r="D60" s="119"/>
      <c r="E60" s="119"/>
      <c r="F60" s="119"/>
      <c r="G60" s="119"/>
      <c r="H60" s="119"/>
      <c r="I60" s="120"/>
      <c r="J60" s="100" t="str">
        <f>IF(E7=STG!A1,"",+TEXT(M58,"0")&amp;" x "&amp;TEXT(O7,"0")&amp;" : "&amp;TEXT(VLOOKUP($E$7,STG!$A$3:$B$5,2,FALSE),"00")&amp;" = "&amp;TEXT(M58*O7/(VLOOKUP($E$7,STG!$A$3:$B$5,2,FALSE)),"0,00")&amp;" Semester")</f>
        <v/>
      </c>
      <c r="K60" s="101"/>
      <c r="L60" s="86"/>
      <c r="M60" s="87"/>
      <c r="N60" s="87"/>
      <c r="O60" s="88"/>
    </row>
    <row r="61" spans="2:15" ht="12.6" customHeight="1" x14ac:dyDescent="0.3">
      <c r="B61" s="26"/>
      <c r="E61" s="26"/>
      <c r="F61" s="26"/>
      <c r="G61" s="26"/>
      <c r="H61" s="26"/>
      <c r="I61" s="26"/>
      <c r="J61" s="23"/>
      <c r="K61" s="23"/>
      <c r="L61" s="22"/>
      <c r="M61" s="22"/>
      <c r="N61" s="22"/>
      <c r="O61" s="22"/>
    </row>
    <row r="62" spans="2:15" ht="15" customHeight="1" x14ac:dyDescent="0.3">
      <c r="B62" s="31" t="s">
        <v>50</v>
      </c>
      <c r="C62" s="31"/>
      <c r="D62" s="31"/>
      <c r="E62" s="31"/>
      <c r="F62" s="74" t="s">
        <v>41</v>
      </c>
      <c r="G62" s="74"/>
      <c r="H62" s="74"/>
      <c r="I62" s="74"/>
      <c r="J62" s="74" t="s">
        <v>42</v>
      </c>
      <c r="K62" s="74"/>
      <c r="L62" s="74"/>
      <c r="M62" s="74"/>
      <c r="N62" s="74"/>
      <c r="O62" s="31"/>
    </row>
    <row r="63" spans="2:15" ht="15" customHeight="1" x14ac:dyDescent="0.3">
      <c r="B63" s="31"/>
      <c r="C63" s="31"/>
      <c r="D63" s="31"/>
      <c r="E63" s="31"/>
      <c r="F63" s="74" t="s">
        <v>43</v>
      </c>
      <c r="G63" s="74"/>
      <c r="H63" s="74"/>
      <c r="I63" s="74"/>
      <c r="J63" s="74" t="s">
        <v>44</v>
      </c>
      <c r="K63" s="74"/>
      <c r="L63" s="74"/>
      <c r="M63" s="74"/>
      <c r="N63" s="74"/>
      <c r="O63" s="31"/>
    </row>
    <row r="64" spans="2:15" ht="15" customHeight="1" x14ac:dyDescent="0.3">
      <c r="O64" s="31"/>
    </row>
    <row r="65" spans="2:15" ht="15" customHeight="1" x14ac:dyDescent="0.3">
      <c r="B65" s="74" t="s">
        <v>51</v>
      </c>
      <c r="C65" s="74"/>
      <c r="D65" s="74"/>
      <c r="F65" s="30"/>
      <c r="G65" s="30"/>
      <c r="H65" s="30"/>
      <c r="I65" s="30"/>
      <c r="J65" s="30"/>
      <c r="K65" s="30"/>
      <c r="L65" s="30"/>
      <c r="M65" s="30"/>
      <c r="N65" s="30"/>
      <c r="O65" s="31"/>
    </row>
    <row r="66" spans="2:15" ht="15" customHeight="1" x14ac:dyDescent="0.3">
      <c r="B66" t="s">
        <v>52</v>
      </c>
      <c r="C66" s="117" t="s">
        <v>53</v>
      </c>
      <c r="D66" s="117"/>
      <c r="E66" s="116" t="s">
        <v>263</v>
      </c>
      <c r="F66" s="116"/>
      <c r="G66" s="72" t="s">
        <v>264</v>
      </c>
      <c r="O66" s="31"/>
    </row>
    <row r="67" spans="2:15" ht="15" customHeight="1" x14ac:dyDescent="0.3">
      <c r="O67" s="34"/>
    </row>
    <row r="68" spans="2:15" x14ac:dyDescent="0.3">
      <c r="B68" s="31" t="s">
        <v>54</v>
      </c>
      <c r="C68" s="31"/>
      <c r="D68" s="31"/>
      <c r="E68" s="30"/>
      <c r="F68" s="30"/>
      <c r="G68" s="30"/>
      <c r="H68" s="30"/>
      <c r="I68" s="30"/>
      <c r="J68" s="30"/>
      <c r="K68" s="30"/>
      <c r="O68" s="30"/>
    </row>
    <row r="69" spans="2:15" x14ac:dyDescent="0.3">
      <c r="B69" s="43" t="s">
        <v>2</v>
      </c>
      <c r="C69" s="43"/>
      <c r="D69" s="43"/>
      <c r="E69" s="43"/>
      <c r="F69" s="43"/>
      <c r="G69" s="43"/>
      <c r="H69" s="43"/>
      <c r="I69" s="43" t="s">
        <v>15</v>
      </c>
      <c r="J69" s="43"/>
      <c r="K69" s="43"/>
      <c r="L69" s="4"/>
      <c r="M69" s="4"/>
      <c r="N69" s="4"/>
    </row>
    <row r="70" spans="2:15" x14ac:dyDescent="0.3">
      <c r="B70" s="76" t="s">
        <v>3</v>
      </c>
      <c r="C70" s="76"/>
      <c r="D70" s="76"/>
      <c r="E70" s="76"/>
      <c r="F70" s="76"/>
      <c r="G70" s="76"/>
      <c r="H70" s="76"/>
      <c r="I70" s="76" t="s">
        <v>4</v>
      </c>
      <c r="J70" s="76"/>
      <c r="K70" s="76"/>
    </row>
    <row r="71" spans="2:15" x14ac:dyDescent="0.3">
      <c r="B71" s="30"/>
      <c r="C71" s="30"/>
      <c r="D71" s="30"/>
      <c r="E71" s="30"/>
      <c r="F71" s="30"/>
      <c r="G71" s="30"/>
      <c r="H71" s="30"/>
      <c r="I71" s="30"/>
      <c r="J71" s="30"/>
      <c r="K71" s="30"/>
      <c r="L71" s="30"/>
    </row>
    <row r="72" spans="2:15" x14ac:dyDescent="0.3">
      <c r="B72" s="3" t="s">
        <v>32</v>
      </c>
      <c r="C72" s="3"/>
      <c r="D72" s="3"/>
      <c r="E72" s="4"/>
      <c r="F72" s="4"/>
      <c r="G72" s="4"/>
      <c r="H72" s="4"/>
      <c r="I72" s="4"/>
      <c r="J72" s="4"/>
      <c r="K72" s="4"/>
      <c r="L72" s="4"/>
      <c r="M72" s="4"/>
      <c r="N72" s="4"/>
      <c r="O72" s="4"/>
    </row>
    <row r="73" spans="2:15" x14ac:dyDescent="0.3">
      <c r="B73" s="4"/>
      <c r="C73" s="4"/>
      <c r="D73" s="4"/>
      <c r="E73" s="4"/>
      <c r="F73" s="4"/>
      <c r="G73" s="4"/>
      <c r="H73" s="4"/>
      <c r="I73" s="4"/>
      <c r="J73" s="4"/>
      <c r="K73" s="4"/>
      <c r="L73" s="4"/>
      <c r="M73" s="4"/>
      <c r="N73" s="4"/>
      <c r="O73" s="4"/>
    </row>
    <row r="74" spans="2:15" ht="25.8" x14ac:dyDescent="0.3">
      <c r="B74" s="24" t="s">
        <v>0</v>
      </c>
      <c r="C74" s="24" t="s">
        <v>33</v>
      </c>
      <c r="D74" s="113" t="s">
        <v>20</v>
      </c>
      <c r="E74" s="114"/>
      <c r="F74" s="114"/>
      <c r="G74" s="114"/>
      <c r="H74" s="114"/>
      <c r="I74" s="114"/>
      <c r="J74" s="114"/>
      <c r="K74" s="114"/>
      <c r="L74" s="114"/>
      <c r="M74" s="114"/>
      <c r="N74" s="114"/>
      <c r="O74" s="115"/>
    </row>
    <row r="75" spans="2:15" x14ac:dyDescent="0.3">
      <c r="B75" s="29"/>
      <c r="C75" s="29"/>
      <c r="D75" s="95"/>
      <c r="E75" s="96"/>
      <c r="F75" s="96"/>
      <c r="G75" s="96"/>
      <c r="H75" s="96"/>
      <c r="I75" s="96"/>
      <c r="J75" s="96"/>
      <c r="K75" s="96"/>
      <c r="L75" s="96"/>
      <c r="M75" s="96"/>
      <c r="N75" s="96"/>
      <c r="O75" s="97"/>
    </row>
    <row r="76" spans="2:15" x14ac:dyDescent="0.3">
      <c r="B76" s="29"/>
      <c r="C76" s="29"/>
      <c r="D76" s="95"/>
      <c r="E76" s="96"/>
      <c r="F76" s="96"/>
      <c r="G76" s="96"/>
      <c r="H76" s="96"/>
      <c r="I76" s="96"/>
      <c r="J76" s="96"/>
      <c r="K76" s="96"/>
      <c r="L76" s="96"/>
      <c r="M76" s="96"/>
      <c r="N76" s="96"/>
      <c r="O76" s="97"/>
    </row>
    <row r="77" spans="2:15" x14ac:dyDescent="0.3">
      <c r="B77" s="29"/>
      <c r="C77" s="29"/>
      <c r="D77" s="95"/>
      <c r="E77" s="96"/>
      <c r="F77" s="96"/>
      <c r="G77" s="96"/>
      <c r="H77" s="96"/>
      <c r="I77" s="96"/>
      <c r="J77" s="96"/>
      <c r="K77" s="96"/>
      <c r="L77" s="96"/>
      <c r="M77" s="96"/>
      <c r="N77" s="96"/>
      <c r="O77" s="97"/>
    </row>
    <row r="78" spans="2:15" x14ac:dyDescent="0.3">
      <c r="B78" s="29"/>
      <c r="C78" s="29"/>
      <c r="D78" s="95"/>
      <c r="E78" s="96"/>
      <c r="F78" s="96"/>
      <c r="G78" s="96"/>
      <c r="H78" s="96"/>
      <c r="I78" s="96"/>
      <c r="J78" s="96"/>
      <c r="K78" s="96"/>
      <c r="L78" s="96"/>
      <c r="M78" s="96"/>
      <c r="N78" s="96"/>
      <c r="O78" s="97"/>
    </row>
    <row r="79" spans="2:15" x14ac:dyDescent="0.3">
      <c r="B79" s="29"/>
      <c r="C79" s="29"/>
      <c r="D79" s="95"/>
      <c r="E79" s="96"/>
      <c r="F79" s="96"/>
      <c r="G79" s="96"/>
      <c r="H79" s="96"/>
      <c r="I79" s="96"/>
      <c r="J79" s="96"/>
      <c r="K79" s="96"/>
      <c r="L79" s="96"/>
      <c r="M79" s="96"/>
      <c r="N79" s="96"/>
      <c r="O79" s="97"/>
    </row>
    <row r="80" spans="2:15" x14ac:dyDescent="0.3">
      <c r="B80" s="29"/>
      <c r="C80" s="29"/>
      <c r="D80" s="95"/>
      <c r="E80" s="96"/>
      <c r="F80" s="96"/>
      <c r="G80" s="96"/>
      <c r="H80" s="96"/>
      <c r="I80" s="96"/>
      <c r="J80" s="96"/>
      <c r="K80" s="96"/>
      <c r="L80" s="96"/>
      <c r="M80" s="96"/>
      <c r="N80" s="96"/>
      <c r="O80" s="97"/>
    </row>
    <row r="81" spans="2:15" x14ac:dyDescent="0.3">
      <c r="B81" s="29"/>
      <c r="C81" s="29"/>
      <c r="D81" s="95"/>
      <c r="E81" s="96"/>
      <c r="F81" s="96"/>
      <c r="G81" s="96"/>
      <c r="H81" s="96"/>
      <c r="I81" s="96"/>
      <c r="J81" s="96"/>
      <c r="K81" s="96"/>
      <c r="L81" s="96"/>
      <c r="M81" s="96"/>
      <c r="N81" s="96"/>
      <c r="O81" s="97"/>
    </row>
    <row r="82" spans="2:15" x14ac:dyDescent="0.3">
      <c r="B82" s="29"/>
      <c r="C82" s="29"/>
      <c r="D82" s="95"/>
      <c r="E82" s="96"/>
      <c r="F82" s="96"/>
      <c r="G82" s="96"/>
      <c r="H82" s="96"/>
      <c r="I82" s="96"/>
      <c r="J82" s="96"/>
      <c r="K82" s="96"/>
      <c r="L82" s="96"/>
      <c r="M82" s="96"/>
      <c r="N82" s="96"/>
      <c r="O82" s="97"/>
    </row>
    <row r="83" spans="2:15" x14ac:dyDescent="0.3">
      <c r="B83" s="29"/>
      <c r="C83" s="29"/>
      <c r="D83" s="95"/>
      <c r="E83" s="96"/>
      <c r="F83" s="96"/>
      <c r="G83" s="96"/>
      <c r="H83" s="96"/>
      <c r="I83" s="96"/>
      <c r="J83" s="96"/>
      <c r="K83" s="96"/>
      <c r="L83" s="96"/>
      <c r="M83" s="96"/>
      <c r="N83" s="96"/>
      <c r="O83" s="97"/>
    </row>
    <row r="84" spans="2:15" x14ac:dyDescent="0.3">
      <c r="B84" s="29"/>
      <c r="C84" s="29"/>
      <c r="D84" s="95"/>
      <c r="E84" s="96"/>
      <c r="F84" s="96"/>
      <c r="G84" s="96"/>
      <c r="H84" s="96"/>
      <c r="I84" s="96"/>
      <c r="J84" s="96"/>
      <c r="K84" s="96"/>
      <c r="L84" s="96"/>
      <c r="M84" s="96"/>
      <c r="N84" s="96"/>
      <c r="O84" s="97"/>
    </row>
    <row r="85" spans="2:15" x14ac:dyDescent="0.3">
      <c r="B85" s="29"/>
      <c r="C85" s="29"/>
      <c r="D85" s="95"/>
      <c r="E85" s="96"/>
      <c r="F85" s="96"/>
      <c r="G85" s="96"/>
      <c r="H85" s="96"/>
      <c r="I85" s="96"/>
      <c r="J85" s="96"/>
      <c r="K85" s="96"/>
      <c r="L85" s="96"/>
      <c r="M85" s="96"/>
      <c r="N85" s="96"/>
      <c r="O85" s="97"/>
    </row>
    <row r="86" spans="2:15" x14ac:dyDescent="0.3">
      <c r="B86" s="29"/>
      <c r="C86" s="29"/>
      <c r="D86" s="95"/>
      <c r="E86" s="96"/>
      <c r="F86" s="96"/>
      <c r="G86" s="96"/>
      <c r="H86" s="96"/>
      <c r="I86" s="96"/>
      <c r="J86" s="96"/>
      <c r="K86" s="96"/>
      <c r="L86" s="96"/>
      <c r="M86" s="96"/>
      <c r="N86" s="96"/>
      <c r="O86" s="97"/>
    </row>
    <row r="87" spans="2:15" x14ac:dyDescent="0.3">
      <c r="B87" s="29"/>
      <c r="C87" s="29"/>
      <c r="D87" s="95"/>
      <c r="E87" s="96"/>
      <c r="F87" s="96"/>
      <c r="G87" s="96"/>
      <c r="H87" s="96"/>
      <c r="I87" s="96"/>
      <c r="J87" s="96"/>
      <c r="K87" s="96"/>
      <c r="L87" s="96"/>
      <c r="M87" s="96"/>
      <c r="N87" s="96"/>
      <c r="O87" s="97"/>
    </row>
    <row r="88" spans="2:15" x14ac:dyDescent="0.3">
      <c r="B88" s="29"/>
      <c r="C88" s="29"/>
      <c r="D88" s="95"/>
      <c r="E88" s="96"/>
      <c r="F88" s="96"/>
      <c r="G88" s="96"/>
      <c r="H88" s="96"/>
      <c r="I88" s="96"/>
      <c r="J88" s="96"/>
      <c r="K88" s="96"/>
      <c r="L88" s="96"/>
      <c r="M88" s="96"/>
      <c r="N88" s="96"/>
      <c r="O88" s="97"/>
    </row>
    <row r="89" spans="2:15" x14ac:dyDescent="0.3">
      <c r="B89" s="29"/>
      <c r="C89" s="29"/>
      <c r="D89" s="95"/>
      <c r="E89" s="96"/>
      <c r="F89" s="96"/>
      <c r="G89" s="96"/>
      <c r="H89" s="96"/>
      <c r="I89" s="96"/>
      <c r="J89" s="96"/>
      <c r="K89" s="96"/>
      <c r="L89" s="96"/>
      <c r="M89" s="96"/>
      <c r="N89" s="96"/>
      <c r="O89" s="97"/>
    </row>
    <row r="90" spans="2:15" x14ac:dyDescent="0.3">
      <c r="B90" s="27"/>
      <c r="C90" s="27"/>
      <c r="D90" s="27"/>
      <c r="E90" s="28"/>
      <c r="F90" s="28"/>
      <c r="G90" s="28"/>
      <c r="H90" s="28"/>
      <c r="I90" s="28"/>
      <c r="J90" s="28"/>
      <c r="K90" s="28"/>
      <c r="L90" s="28"/>
      <c r="M90" s="28"/>
      <c r="N90" s="28"/>
      <c r="O90" s="28"/>
    </row>
    <row r="91" spans="2:15" x14ac:dyDescent="0.3">
      <c r="B91" s="5" t="s">
        <v>29</v>
      </c>
      <c r="C91" s="5"/>
      <c r="D91" s="5"/>
      <c r="E91" s="5"/>
      <c r="F91" s="5"/>
      <c r="G91" s="5"/>
      <c r="H91" s="5"/>
      <c r="I91" s="5"/>
      <c r="J91" s="5"/>
      <c r="K91" s="5"/>
      <c r="L91" s="5"/>
      <c r="M91" s="5"/>
      <c r="N91" s="5"/>
      <c r="O91" s="5"/>
    </row>
    <row r="92" spans="2:15" x14ac:dyDescent="0.3">
      <c r="B92" s="5"/>
      <c r="C92" s="5"/>
      <c r="D92" s="5"/>
      <c r="E92" s="5"/>
      <c r="F92" s="5"/>
      <c r="G92" s="5"/>
      <c r="H92" s="5"/>
      <c r="I92" s="5"/>
      <c r="J92" s="5"/>
      <c r="K92" s="5"/>
      <c r="L92" s="5"/>
      <c r="M92" s="5"/>
      <c r="N92" s="5"/>
      <c r="O92" s="5"/>
    </row>
    <row r="93" spans="2:15" s="19" customFormat="1" x14ac:dyDescent="0.3">
      <c r="B93" s="75" t="s">
        <v>55</v>
      </c>
      <c r="C93" s="75"/>
      <c r="D93" s="75"/>
      <c r="E93" s="75"/>
      <c r="F93" s="75"/>
      <c r="G93" s="75"/>
      <c r="H93" s="75"/>
      <c r="I93" s="75"/>
      <c r="J93" s="75"/>
      <c r="K93" s="75"/>
      <c r="L93" s="75"/>
      <c r="M93" s="75"/>
      <c r="N93" s="75"/>
      <c r="O93" s="75"/>
    </row>
    <row r="94" spans="2:15" x14ac:dyDescent="0.3">
      <c r="B94" s="75"/>
      <c r="C94" s="75"/>
      <c r="D94" s="75"/>
      <c r="E94" s="75"/>
      <c r="F94" s="75"/>
      <c r="G94" s="75"/>
      <c r="H94" s="75"/>
      <c r="I94" s="75"/>
      <c r="J94" s="75"/>
      <c r="K94" s="75"/>
      <c r="L94" s="75"/>
      <c r="M94" s="75"/>
      <c r="N94" s="75"/>
      <c r="O94" s="75"/>
    </row>
    <row r="95" spans="2:15" x14ac:dyDescent="0.3">
      <c r="B95" s="20"/>
      <c r="C95" s="20"/>
      <c r="D95" s="44"/>
      <c r="E95" s="20"/>
      <c r="F95" s="20"/>
      <c r="G95" s="20"/>
      <c r="H95" s="20"/>
      <c r="I95" s="20"/>
      <c r="J95" s="20"/>
      <c r="K95" s="20"/>
      <c r="L95" s="20"/>
      <c r="M95" s="20"/>
      <c r="N95" s="20"/>
      <c r="O95" s="20"/>
    </row>
    <row r="96" spans="2:15" x14ac:dyDescent="0.3">
      <c r="B96" s="6" t="s">
        <v>30</v>
      </c>
      <c r="C96" s="6"/>
      <c r="D96" s="6"/>
      <c r="E96" s="5"/>
      <c r="F96" s="5"/>
      <c r="G96" s="5"/>
      <c r="H96" s="5"/>
      <c r="I96" s="5"/>
      <c r="J96" s="5"/>
      <c r="K96" s="5"/>
      <c r="L96" s="5"/>
      <c r="M96" s="5"/>
      <c r="N96" s="5"/>
      <c r="O96" s="5"/>
    </row>
    <row r="97" spans="2:15" ht="15.75" customHeight="1" x14ac:dyDescent="0.3">
      <c r="B97" s="80" t="s">
        <v>45</v>
      </c>
      <c r="C97" s="80"/>
      <c r="D97" s="80"/>
      <c r="E97" s="80"/>
      <c r="F97" s="80"/>
      <c r="G97" s="80"/>
      <c r="H97" s="80"/>
      <c r="I97" s="80"/>
      <c r="J97" s="80"/>
      <c r="K97" s="80"/>
      <c r="L97" s="80"/>
      <c r="M97" s="80"/>
      <c r="N97" s="80"/>
      <c r="O97" s="80"/>
    </row>
    <row r="98" spans="2:15" x14ac:dyDescent="0.3">
      <c r="B98" s="80"/>
      <c r="C98" s="80"/>
      <c r="D98" s="80"/>
      <c r="E98" s="80"/>
      <c r="F98" s="80"/>
      <c r="G98" s="80"/>
      <c r="H98" s="80"/>
      <c r="I98" s="80"/>
      <c r="J98" s="80"/>
      <c r="K98" s="80"/>
      <c r="L98" s="80"/>
      <c r="M98" s="80"/>
      <c r="N98" s="80"/>
      <c r="O98" s="80"/>
    </row>
    <row r="99" spans="2:15" x14ac:dyDescent="0.3">
      <c r="B99" s="80"/>
      <c r="C99" s="80"/>
      <c r="D99" s="80"/>
      <c r="E99" s="80"/>
      <c r="F99" s="80"/>
      <c r="G99" s="80"/>
      <c r="H99" s="80"/>
      <c r="I99" s="80"/>
      <c r="J99" s="80"/>
      <c r="K99" s="80"/>
      <c r="L99" s="80"/>
      <c r="M99" s="80"/>
      <c r="N99" s="80"/>
      <c r="O99" s="80"/>
    </row>
    <row r="100" spans="2:15" x14ac:dyDescent="0.3">
      <c r="C100" s="5"/>
      <c r="D100" s="5"/>
      <c r="E100" s="5"/>
      <c r="F100" s="5"/>
      <c r="G100" s="5"/>
      <c r="H100" s="5"/>
      <c r="I100" s="5"/>
      <c r="J100" s="5"/>
      <c r="K100" s="5"/>
      <c r="L100" s="5"/>
      <c r="M100" s="5"/>
      <c r="N100" s="5"/>
      <c r="O100" s="5"/>
    </row>
    <row r="101" spans="2:15" x14ac:dyDescent="0.3">
      <c r="B101" s="5" t="s">
        <v>10</v>
      </c>
      <c r="C101" s="5"/>
      <c r="D101" s="5"/>
      <c r="E101" s="5"/>
      <c r="F101" s="5"/>
      <c r="G101" s="5"/>
      <c r="H101" s="5"/>
      <c r="I101" s="5"/>
      <c r="J101" s="5"/>
      <c r="K101" s="5"/>
      <c r="L101" s="5"/>
      <c r="M101" s="5"/>
      <c r="N101" s="5"/>
      <c r="O101" s="5"/>
    </row>
    <row r="102" spans="2:15" x14ac:dyDescent="0.3">
      <c r="B102" s="5"/>
      <c r="C102" s="5"/>
      <c r="D102" s="5"/>
      <c r="E102" s="5"/>
      <c r="F102" s="5"/>
      <c r="G102" s="5"/>
      <c r="H102" s="5"/>
      <c r="I102" s="5"/>
      <c r="J102" s="5"/>
      <c r="K102" s="5"/>
      <c r="L102" s="5"/>
      <c r="M102" s="5"/>
      <c r="N102" s="5"/>
      <c r="O102" s="5"/>
    </row>
    <row r="103" spans="2:15" x14ac:dyDescent="0.3">
      <c r="B103" s="5" t="s">
        <v>11</v>
      </c>
      <c r="C103" s="5"/>
      <c r="D103" s="5"/>
      <c r="E103" s="5"/>
      <c r="F103" s="5"/>
      <c r="G103" s="5"/>
      <c r="H103" s="5"/>
      <c r="I103" s="5"/>
      <c r="J103" s="5"/>
      <c r="K103" s="5"/>
      <c r="L103" s="5"/>
      <c r="M103" s="5"/>
      <c r="N103" s="5"/>
      <c r="O103" s="5"/>
    </row>
    <row r="104" spans="2:15" x14ac:dyDescent="0.3">
      <c r="B104" s="5"/>
      <c r="C104" s="5"/>
      <c r="D104" s="5"/>
      <c r="E104" s="5"/>
      <c r="F104" s="5"/>
      <c r="G104" s="5"/>
      <c r="H104" s="5"/>
      <c r="I104" s="5"/>
      <c r="J104" s="5"/>
      <c r="K104" s="5"/>
      <c r="L104" s="5"/>
      <c r="M104" s="5"/>
      <c r="N104" s="5"/>
      <c r="O104" s="5"/>
    </row>
    <row r="105" spans="2:15" x14ac:dyDescent="0.3">
      <c r="B105" s="5" t="s">
        <v>12</v>
      </c>
      <c r="C105" s="5"/>
      <c r="D105" s="5"/>
      <c r="E105" s="5"/>
      <c r="F105" s="5"/>
      <c r="G105" s="5"/>
      <c r="H105" s="5"/>
      <c r="I105" s="5"/>
      <c r="J105" s="5"/>
      <c r="K105" s="5"/>
      <c r="L105" s="5"/>
      <c r="M105" s="5"/>
      <c r="N105" s="5"/>
      <c r="O105" s="5"/>
    </row>
    <row r="106" spans="2:15" x14ac:dyDescent="0.3">
      <c r="B106" s="5"/>
      <c r="C106" s="5"/>
      <c r="D106" s="5"/>
      <c r="E106" s="5"/>
      <c r="F106" s="5"/>
      <c r="G106" s="5"/>
      <c r="H106" s="5"/>
      <c r="I106" s="5"/>
      <c r="J106" s="5"/>
      <c r="K106" s="5"/>
      <c r="L106" s="5"/>
      <c r="M106" s="5"/>
      <c r="N106" s="5"/>
      <c r="O106" s="5"/>
    </row>
    <row r="107" spans="2:15" x14ac:dyDescent="0.3">
      <c r="B107" s="5"/>
      <c r="C107" s="5"/>
      <c r="D107" s="5"/>
      <c r="E107" s="5"/>
      <c r="F107" s="5"/>
      <c r="G107" s="5"/>
      <c r="H107" s="5"/>
      <c r="I107" s="5"/>
      <c r="J107" s="5"/>
      <c r="K107" s="5"/>
      <c r="L107" s="5"/>
      <c r="M107" s="5"/>
      <c r="N107" s="5"/>
      <c r="O107" s="5"/>
    </row>
    <row r="108" spans="2:15" x14ac:dyDescent="0.3">
      <c r="B108" s="5" t="s">
        <v>13</v>
      </c>
      <c r="C108" s="5"/>
      <c r="D108" s="5"/>
      <c r="E108" s="5"/>
      <c r="F108" s="5"/>
      <c r="G108" s="5"/>
      <c r="H108" s="5"/>
      <c r="I108" s="5"/>
      <c r="J108" s="5"/>
      <c r="K108" s="5"/>
      <c r="L108" s="5"/>
      <c r="M108" s="5"/>
      <c r="N108" s="5"/>
      <c r="O108" s="5"/>
    </row>
    <row r="109" spans="2:15" x14ac:dyDescent="0.3">
      <c r="B109" s="33"/>
      <c r="C109" s="4"/>
      <c r="D109" s="4"/>
      <c r="E109" s="4"/>
    </row>
    <row r="110" spans="2:15" x14ac:dyDescent="0.3">
      <c r="B110" s="5" t="s">
        <v>14</v>
      </c>
    </row>
  </sheetData>
  <sheetProtection algorithmName="SHA-512" hashValue="IkcrmgQKDwDeQpxfiTrqh7ZtLQKsA7zrnRmmTL0gSosjZEy7T3vlj1QcdfVci1E3qIDiy31TGdXgwa+cX/2cVw==" saltValue="VMNXYdQJWLpDRyXywTwcPA==" spinCount="100000" sheet="1" objects="1" scenarios="1" selectLockedCells="1"/>
  <protectedRanges>
    <protectedRange sqref="B1:B2 B3:D6 B7:I9 N8:O10 J8:M9 E10:K10 I11:I57 K11:K57 M10:M57 O7" name="Seite 1"/>
    <protectedRange sqref="B58:O61 B71:N71 O62:O71" name="Seite 2"/>
    <protectedRange sqref="B10:C10" name="Seite 1_2"/>
    <protectedRange sqref="L10" name="Seite 1_3"/>
    <protectedRange sqref="J63:N63 B63:F63 C62:N62 B68:K70 L65:N65" name="Seite 2_2"/>
    <protectedRange sqref="B62" name="Seite 2_1_1"/>
    <protectedRange sqref="D10" name="Seite 1_1_1"/>
    <protectedRange sqref="F65:K65" name="Seite 2_2_1_1"/>
    <protectedRange sqref="N7 J7:L7" name="Seite 1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100">
    <mergeCell ref="B4:D4"/>
    <mergeCell ref="B3:D3"/>
    <mergeCell ref="D87:O87"/>
    <mergeCell ref="D88:O88"/>
    <mergeCell ref="D89:O89"/>
    <mergeCell ref="D82:O82"/>
    <mergeCell ref="D83:O83"/>
    <mergeCell ref="D84:O84"/>
    <mergeCell ref="D85:O85"/>
    <mergeCell ref="D86:O86"/>
    <mergeCell ref="B28:C28"/>
    <mergeCell ref="E7:I7"/>
    <mergeCell ref="B7:D7"/>
    <mergeCell ref="B6:D6"/>
    <mergeCell ref="B5:D5"/>
    <mergeCell ref="B12:C12"/>
    <mergeCell ref="B11:C11"/>
    <mergeCell ref="B10:C10"/>
    <mergeCell ref="B25:C25"/>
    <mergeCell ref="J8:O9"/>
    <mergeCell ref="B9:G9"/>
    <mergeCell ref="H9:I9"/>
    <mergeCell ref="J7:K7"/>
    <mergeCell ref="L7:N7"/>
    <mergeCell ref="B27:C27"/>
    <mergeCell ref="B8:I8"/>
    <mergeCell ref="B34:C34"/>
    <mergeCell ref="B16:C16"/>
    <mergeCell ref="B15:C15"/>
    <mergeCell ref="B14:C14"/>
    <mergeCell ref="B17:C17"/>
    <mergeCell ref="B18:C18"/>
    <mergeCell ref="B19:C19"/>
    <mergeCell ref="B20:C20"/>
    <mergeCell ref="B21:C21"/>
    <mergeCell ref="B22:C22"/>
    <mergeCell ref="B23:C23"/>
    <mergeCell ref="B24:C24"/>
    <mergeCell ref="B37:C37"/>
    <mergeCell ref="B38:C38"/>
    <mergeCell ref="F62:I62"/>
    <mergeCell ref="B44:C44"/>
    <mergeCell ref="B35:C35"/>
    <mergeCell ref="B56:C56"/>
    <mergeCell ref="B43:C43"/>
    <mergeCell ref="B60:I60"/>
    <mergeCell ref="B40:C40"/>
    <mergeCell ref="B41:C41"/>
    <mergeCell ref="B42:C42"/>
    <mergeCell ref="B53:C53"/>
    <mergeCell ref="B57:C57"/>
    <mergeCell ref="B54:C54"/>
    <mergeCell ref="B1:O1"/>
    <mergeCell ref="J60:K60"/>
    <mergeCell ref="J58:L58"/>
    <mergeCell ref="N58:O58"/>
    <mergeCell ref="E3:O3"/>
    <mergeCell ref="E4:O4"/>
    <mergeCell ref="E5:O5"/>
    <mergeCell ref="E6:O6"/>
    <mergeCell ref="B13:C13"/>
    <mergeCell ref="B31:C31"/>
    <mergeCell ref="B32:C32"/>
    <mergeCell ref="B33:C33"/>
    <mergeCell ref="B39:C39"/>
    <mergeCell ref="B36:C36"/>
    <mergeCell ref="B29:C29"/>
    <mergeCell ref="B30:C30"/>
    <mergeCell ref="B97:O99"/>
    <mergeCell ref="J59:K59"/>
    <mergeCell ref="L59:O60"/>
    <mergeCell ref="B58:I59"/>
    <mergeCell ref="B45:C45"/>
    <mergeCell ref="B46:C46"/>
    <mergeCell ref="B47:C47"/>
    <mergeCell ref="B48:C48"/>
    <mergeCell ref="B49:C49"/>
    <mergeCell ref="B50:C50"/>
    <mergeCell ref="B51:C51"/>
    <mergeCell ref="B52:C52"/>
    <mergeCell ref="J63:N63"/>
    <mergeCell ref="D78:O78"/>
    <mergeCell ref="D79:O79"/>
    <mergeCell ref="D80:O80"/>
    <mergeCell ref="J62:N62"/>
    <mergeCell ref="B93:O94"/>
    <mergeCell ref="I70:K70"/>
    <mergeCell ref="B26:C26"/>
    <mergeCell ref="B2:O2"/>
    <mergeCell ref="B55:C55"/>
    <mergeCell ref="D81:O81"/>
    <mergeCell ref="D75:O75"/>
    <mergeCell ref="D74:O74"/>
    <mergeCell ref="E66:F66"/>
    <mergeCell ref="D76:O76"/>
    <mergeCell ref="D77:O77"/>
    <mergeCell ref="F63:I63"/>
    <mergeCell ref="B70:H70"/>
    <mergeCell ref="B65:D65"/>
    <mergeCell ref="C66:D66"/>
  </mergeCells>
  <dataValidations count="2">
    <dataValidation type="list" showInputMessage="1" showErrorMessage="1" sqref="L11:L57">
      <formula1>"Ja,A,B,C,D,'"</formula1>
    </dataValidation>
    <dataValidation type="list" showInputMessage="1" sqref="D11:D57">
      <formula1>"I,A,B,W"</formula1>
    </dataValidation>
  </dataValidations>
  <printOptions horizontalCentered="1"/>
  <pageMargins left="0.35433070866141736" right="0.35433070866141736" top="0.39370078740157483" bottom="0.78740157480314965" header="0.51181102362204722" footer="0.51181102362204722"/>
  <pageSetup paperSize="9" scale="77" orientation="landscape" r:id="rId2"/>
  <headerFoot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5</xdr:col>
                    <xdr:colOff>198120</xdr:colOff>
                    <xdr:row>59</xdr:row>
                    <xdr:rowOff>30480</xdr:rowOff>
                  </from>
                  <to>
                    <xdr:col>6</xdr:col>
                    <xdr:colOff>220980</xdr:colOff>
                    <xdr:row>59</xdr:row>
                    <xdr:rowOff>289560</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4</xdr:col>
                    <xdr:colOff>335280</xdr:colOff>
                    <xdr:row>59</xdr:row>
                    <xdr:rowOff>30480</xdr:rowOff>
                  </from>
                  <to>
                    <xdr:col>5</xdr:col>
                    <xdr:colOff>182880</xdr:colOff>
                    <xdr:row>59</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x14:formula1>
            <xm:f>STG!$A$1:$A$5</xm:f>
          </x14:formula1>
          <xm:sqref>E7:I7</xm:sqref>
        </x14:dataValidation>
        <x14:dataValidation type="list" allowBlank="1" showInputMessage="1" showErrorMessage="1">
          <x14:formula1>
            <xm:f>STG!$A$7:$A$14</xm:f>
          </x14:formula1>
          <xm:sqref>J7:K7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9"/>
  <sheetViews>
    <sheetView zoomScaleNormal="100" workbookViewId="0">
      <selection activeCell="D188" sqref="D188"/>
    </sheetView>
  </sheetViews>
  <sheetFormatPr baseColWidth="10" defaultColWidth="11" defaultRowHeight="14.4" x14ac:dyDescent="0.3"/>
  <cols>
    <col min="1" max="1" width="6.5" style="66" bestFit="1" customWidth="1"/>
    <col min="2" max="2" width="4.3984375" style="67" bestFit="1" customWidth="1"/>
    <col min="3" max="3" width="7" style="68" bestFit="1" customWidth="1"/>
    <col min="4" max="4" width="54.8984375" style="69" customWidth="1"/>
    <col min="5" max="5" width="6.3984375" style="66" bestFit="1" customWidth="1"/>
    <col min="6" max="6" width="11" style="69"/>
    <col min="7" max="7" width="14.59765625" style="69" bestFit="1" customWidth="1"/>
    <col min="8" max="16384" width="11" style="69"/>
  </cols>
  <sheetData>
    <row r="1" spans="1:8" s="50" customFormat="1" ht="15" customHeight="1" x14ac:dyDescent="0.3">
      <c r="A1" s="152" t="s">
        <v>260</v>
      </c>
      <c r="B1" s="152"/>
      <c r="C1" s="152"/>
      <c r="D1" s="152"/>
      <c r="E1" s="152"/>
      <c r="G1" s="51" t="s">
        <v>56</v>
      </c>
      <c r="H1" s="49" t="s">
        <v>261</v>
      </c>
    </row>
    <row r="2" spans="1:8" s="50" customFormat="1" ht="15" customHeight="1" x14ac:dyDescent="0.3">
      <c r="A2" s="152"/>
      <c r="B2" s="152"/>
      <c r="C2" s="152"/>
      <c r="D2" s="152"/>
      <c r="E2" s="152"/>
      <c r="G2" s="51" t="s">
        <v>16</v>
      </c>
      <c r="H2" s="52">
        <v>7</v>
      </c>
    </row>
    <row r="3" spans="1:8" s="50" customFormat="1" ht="15" customHeight="1" x14ac:dyDescent="0.3">
      <c r="A3" s="153"/>
      <c r="B3" s="153"/>
      <c r="C3" s="153"/>
      <c r="D3" s="153"/>
      <c r="E3" s="153"/>
    </row>
    <row r="4" spans="1:8" s="50" customFormat="1" x14ac:dyDescent="0.3">
      <c r="A4" s="53" t="s">
        <v>0</v>
      </c>
      <c r="B4" s="53" t="s">
        <v>64</v>
      </c>
      <c r="C4" s="53" t="s">
        <v>57</v>
      </c>
      <c r="D4" s="54" t="s">
        <v>58</v>
      </c>
      <c r="E4" s="53" t="s">
        <v>59</v>
      </c>
    </row>
    <row r="5" spans="1:8" s="70" customFormat="1" x14ac:dyDescent="0.3">
      <c r="A5" s="59">
        <v>1</v>
      </c>
      <c r="B5" s="60" t="s">
        <v>67</v>
      </c>
      <c r="C5" s="61">
        <v>40019</v>
      </c>
      <c r="D5" s="62" t="s">
        <v>68</v>
      </c>
      <c r="E5" s="59">
        <v>4</v>
      </c>
    </row>
    <row r="6" spans="1:8" s="70" customFormat="1" x14ac:dyDescent="0.3">
      <c r="A6" s="59">
        <v>2</v>
      </c>
      <c r="B6" s="60" t="s">
        <v>69</v>
      </c>
      <c r="C6" s="61">
        <v>96133</v>
      </c>
      <c r="D6" s="62" t="s">
        <v>70</v>
      </c>
      <c r="E6" s="59">
        <v>4</v>
      </c>
    </row>
    <row r="7" spans="1:8" s="70" customFormat="1" x14ac:dyDescent="0.3">
      <c r="A7" s="59">
        <v>3</v>
      </c>
      <c r="B7" s="60" t="s">
        <v>71</v>
      </c>
      <c r="C7" s="61">
        <v>40152</v>
      </c>
      <c r="D7" s="62" t="s">
        <v>72</v>
      </c>
      <c r="E7" s="59">
        <v>4</v>
      </c>
    </row>
    <row r="8" spans="1:8" s="70" customFormat="1" x14ac:dyDescent="0.3">
      <c r="A8" s="59">
        <v>4</v>
      </c>
      <c r="B8" s="60" t="s">
        <v>71</v>
      </c>
      <c r="C8" s="61">
        <v>40156</v>
      </c>
      <c r="D8" s="62" t="s">
        <v>73</v>
      </c>
      <c r="E8" s="59">
        <v>1</v>
      </c>
    </row>
    <row r="9" spans="1:8" s="70" customFormat="1" x14ac:dyDescent="0.3">
      <c r="A9" s="59">
        <v>5</v>
      </c>
      <c r="B9" s="60" t="s">
        <v>69</v>
      </c>
      <c r="C9" s="61">
        <v>96141</v>
      </c>
      <c r="D9" s="62" t="s">
        <v>74</v>
      </c>
      <c r="E9" s="59">
        <v>3</v>
      </c>
    </row>
    <row r="10" spans="1:8" s="70" customFormat="1" x14ac:dyDescent="0.3">
      <c r="A10" s="59">
        <v>6</v>
      </c>
      <c r="B10" s="60" t="s">
        <v>69</v>
      </c>
      <c r="C10" s="61">
        <v>96143</v>
      </c>
      <c r="D10" s="62" t="s">
        <v>75</v>
      </c>
      <c r="E10" s="59">
        <v>4</v>
      </c>
    </row>
    <row r="11" spans="1:8" s="70" customFormat="1" x14ac:dyDescent="0.3">
      <c r="A11" s="59">
        <v>7</v>
      </c>
      <c r="B11" s="60" t="s">
        <v>69</v>
      </c>
      <c r="C11" s="61">
        <v>96142</v>
      </c>
      <c r="D11" s="62" t="s">
        <v>76</v>
      </c>
      <c r="E11" s="59">
        <v>4</v>
      </c>
    </row>
    <row r="12" spans="1:8" s="70" customFormat="1" x14ac:dyDescent="0.3">
      <c r="A12" s="59">
        <v>8</v>
      </c>
      <c r="B12" s="60" t="s">
        <v>65</v>
      </c>
      <c r="C12" s="61">
        <v>9801</v>
      </c>
      <c r="D12" s="62" t="s">
        <v>77</v>
      </c>
      <c r="E12" s="59">
        <v>12</v>
      </c>
    </row>
    <row r="13" spans="1:8" s="70" customFormat="1" x14ac:dyDescent="0.3">
      <c r="A13" s="59">
        <v>9</v>
      </c>
      <c r="B13" s="60" t="s">
        <v>71</v>
      </c>
      <c r="C13" s="61">
        <v>40033</v>
      </c>
      <c r="D13" s="62" t="s">
        <v>78</v>
      </c>
      <c r="E13" s="59">
        <v>1</v>
      </c>
    </row>
    <row r="14" spans="1:8" s="70" customFormat="1" x14ac:dyDescent="0.3">
      <c r="A14" s="59">
        <v>10</v>
      </c>
      <c r="B14" s="60" t="s">
        <v>69</v>
      </c>
      <c r="C14" s="61">
        <v>40010</v>
      </c>
      <c r="D14" s="62" t="s">
        <v>79</v>
      </c>
      <c r="E14" s="59">
        <v>4</v>
      </c>
    </row>
    <row r="15" spans="1:8" s="70" customFormat="1" x14ac:dyDescent="0.3">
      <c r="A15" s="59">
        <v>11</v>
      </c>
      <c r="B15" s="60" t="s">
        <v>69</v>
      </c>
      <c r="C15" s="61">
        <v>40003</v>
      </c>
      <c r="D15" s="62" t="s">
        <v>80</v>
      </c>
      <c r="E15" s="59">
        <v>2</v>
      </c>
    </row>
    <row r="16" spans="1:8" s="70" customFormat="1" x14ac:dyDescent="0.3">
      <c r="A16" s="59">
        <v>12</v>
      </c>
      <c r="B16" s="60" t="s">
        <v>71</v>
      </c>
      <c r="C16" s="61">
        <v>40029</v>
      </c>
      <c r="D16" s="62" t="s">
        <v>81</v>
      </c>
      <c r="E16" s="59">
        <v>4</v>
      </c>
    </row>
    <row r="17" spans="1:5" s="70" customFormat="1" x14ac:dyDescent="0.3">
      <c r="A17" s="59">
        <v>13</v>
      </c>
      <c r="B17" s="60" t="s">
        <v>67</v>
      </c>
      <c r="C17" s="61">
        <v>40021</v>
      </c>
      <c r="D17" s="62" t="s">
        <v>82</v>
      </c>
      <c r="E17" s="59">
        <v>4</v>
      </c>
    </row>
    <row r="18" spans="1:5" s="70" customFormat="1" x14ac:dyDescent="0.3">
      <c r="A18" s="59">
        <v>14</v>
      </c>
      <c r="B18" s="60" t="s">
        <v>71</v>
      </c>
      <c r="C18" s="61">
        <v>40011</v>
      </c>
      <c r="D18" s="62" t="s">
        <v>83</v>
      </c>
      <c r="E18" s="59">
        <v>3</v>
      </c>
    </row>
    <row r="19" spans="1:5" s="70" customFormat="1" x14ac:dyDescent="0.3">
      <c r="A19" s="59">
        <v>15</v>
      </c>
      <c r="B19" s="60" t="s">
        <v>69</v>
      </c>
      <c r="C19" s="61">
        <v>96134</v>
      </c>
      <c r="D19" s="62" t="s">
        <v>84</v>
      </c>
      <c r="E19" s="59">
        <v>4</v>
      </c>
    </row>
    <row r="20" spans="1:5" s="70" customFormat="1" x14ac:dyDescent="0.3">
      <c r="A20" s="59">
        <v>16</v>
      </c>
      <c r="B20" s="60" t="s">
        <v>69</v>
      </c>
      <c r="C20" s="61">
        <v>40013</v>
      </c>
      <c r="D20" s="62" t="s">
        <v>85</v>
      </c>
      <c r="E20" s="59">
        <v>3</v>
      </c>
    </row>
    <row r="21" spans="1:5" s="70" customFormat="1" x14ac:dyDescent="0.3">
      <c r="A21" s="59">
        <v>17</v>
      </c>
      <c r="B21" s="60" t="s">
        <v>67</v>
      </c>
      <c r="C21" s="61">
        <v>40017</v>
      </c>
      <c r="D21" s="62" t="s">
        <v>87</v>
      </c>
      <c r="E21" s="59">
        <v>5</v>
      </c>
    </row>
    <row r="22" spans="1:5" s="70" customFormat="1" x14ac:dyDescent="0.3">
      <c r="A22" s="59">
        <v>18</v>
      </c>
      <c r="B22" s="60" t="s">
        <v>69</v>
      </c>
      <c r="C22" s="61">
        <v>40002</v>
      </c>
      <c r="D22" s="62" t="s">
        <v>88</v>
      </c>
      <c r="E22" s="59">
        <v>4</v>
      </c>
    </row>
    <row r="23" spans="1:5" s="70" customFormat="1" x14ac:dyDescent="0.3">
      <c r="A23" s="59">
        <v>19</v>
      </c>
      <c r="B23" s="60" t="s">
        <v>89</v>
      </c>
      <c r="C23" s="61">
        <v>10023</v>
      </c>
      <c r="D23" s="62" t="s">
        <v>90</v>
      </c>
      <c r="E23" s="59">
        <v>6</v>
      </c>
    </row>
    <row r="24" spans="1:5" s="70" customFormat="1" x14ac:dyDescent="0.3">
      <c r="A24" s="59">
        <v>20</v>
      </c>
      <c r="B24" s="60" t="s">
        <v>71</v>
      </c>
      <c r="C24" s="61">
        <v>42009</v>
      </c>
      <c r="D24" s="62" t="s">
        <v>91</v>
      </c>
      <c r="E24" s="59">
        <v>4</v>
      </c>
    </row>
    <row r="25" spans="1:5" s="70" customFormat="1" x14ac:dyDescent="0.3">
      <c r="A25" s="59">
        <v>21</v>
      </c>
      <c r="B25" s="60" t="s">
        <v>67</v>
      </c>
      <c r="C25" s="61">
        <v>40014</v>
      </c>
      <c r="D25" s="62" t="s">
        <v>92</v>
      </c>
      <c r="E25" s="59">
        <v>3</v>
      </c>
    </row>
    <row r="26" spans="1:5" s="70" customFormat="1" x14ac:dyDescent="0.3">
      <c r="A26" s="59">
        <v>22</v>
      </c>
      <c r="B26" s="60" t="s">
        <v>67</v>
      </c>
      <c r="C26" s="61">
        <v>40221</v>
      </c>
      <c r="D26" s="62" t="s">
        <v>93</v>
      </c>
      <c r="E26" s="59">
        <v>2</v>
      </c>
    </row>
    <row r="27" spans="1:5" s="70" customFormat="1" x14ac:dyDescent="0.3">
      <c r="A27" s="59">
        <v>23</v>
      </c>
      <c r="B27" s="60" t="s">
        <v>69</v>
      </c>
      <c r="C27" s="61">
        <v>40011</v>
      </c>
      <c r="D27" s="62" t="s">
        <v>94</v>
      </c>
      <c r="E27" s="59">
        <v>4</v>
      </c>
    </row>
    <row r="28" spans="1:5" s="70" customFormat="1" x14ac:dyDescent="0.3">
      <c r="A28" s="59">
        <v>24</v>
      </c>
      <c r="B28" s="60" t="s">
        <v>67</v>
      </c>
      <c r="C28" s="61">
        <v>40222</v>
      </c>
      <c r="D28" s="62" t="s">
        <v>95</v>
      </c>
      <c r="E28" s="59">
        <v>4</v>
      </c>
    </row>
    <row r="29" spans="1:5" s="70" customFormat="1" x14ac:dyDescent="0.3">
      <c r="A29" s="59">
        <v>25</v>
      </c>
      <c r="B29" s="60" t="s">
        <v>67</v>
      </c>
      <c r="C29" s="61">
        <v>40023</v>
      </c>
      <c r="D29" s="62" t="s">
        <v>96</v>
      </c>
      <c r="E29" s="59">
        <v>1</v>
      </c>
    </row>
    <row r="30" spans="1:5" s="70" customFormat="1" x14ac:dyDescent="0.3">
      <c r="A30" s="59">
        <v>26</v>
      </c>
      <c r="B30" s="60" t="s">
        <v>71</v>
      </c>
      <c r="C30" s="61">
        <v>42011</v>
      </c>
      <c r="D30" s="62" t="s">
        <v>97</v>
      </c>
      <c r="E30" s="59">
        <v>4</v>
      </c>
    </row>
    <row r="31" spans="1:5" s="70" customFormat="1" x14ac:dyDescent="0.3">
      <c r="A31" s="59">
        <v>27</v>
      </c>
      <c r="B31" s="60" t="s">
        <v>71</v>
      </c>
      <c r="C31" s="61">
        <v>42053</v>
      </c>
      <c r="D31" s="62" t="s">
        <v>98</v>
      </c>
      <c r="E31" s="59">
        <v>3</v>
      </c>
    </row>
    <row r="32" spans="1:5" s="70" customFormat="1" x14ac:dyDescent="0.3">
      <c r="A32" s="59">
        <v>28</v>
      </c>
      <c r="B32" s="60" t="s">
        <v>71</v>
      </c>
      <c r="C32" s="61">
        <v>42054</v>
      </c>
      <c r="D32" s="62" t="s">
        <v>99</v>
      </c>
      <c r="E32" s="59">
        <v>1</v>
      </c>
    </row>
    <row r="33" spans="1:5" s="70" customFormat="1" x14ac:dyDescent="0.3">
      <c r="A33" s="59">
        <v>29</v>
      </c>
      <c r="B33" s="60" t="s">
        <v>71</v>
      </c>
      <c r="C33" s="61">
        <v>40443</v>
      </c>
      <c r="D33" s="62" t="s">
        <v>100</v>
      </c>
      <c r="E33" s="59">
        <v>4</v>
      </c>
    </row>
    <row r="34" spans="1:5" s="70" customFormat="1" x14ac:dyDescent="0.3">
      <c r="A34" s="59">
        <v>30</v>
      </c>
      <c r="B34" s="60" t="s">
        <v>67</v>
      </c>
      <c r="C34" s="61">
        <v>40328</v>
      </c>
      <c r="D34" s="62" t="s">
        <v>101</v>
      </c>
      <c r="E34" s="59">
        <v>1</v>
      </c>
    </row>
    <row r="35" spans="1:5" s="70" customFormat="1" x14ac:dyDescent="0.3">
      <c r="A35" s="59">
        <v>31</v>
      </c>
      <c r="B35" s="60" t="s">
        <v>67</v>
      </c>
      <c r="C35" s="61">
        <v>40024</v>
      </c>
      <c r="D35" s="62" t="s">
        <v>102</v>
      </c>
      <c r="E35" s="59">
        <v>3</v>
      </c>
    </row>
    <row r="36" spans="1:5" s="70" customFormat="1" x14ac:dyDescent="0.3">
      <c r="A36" s="59">
        <v>32</v>
      </c>
      <c r="B36" s="60" t="s">
        <v>67</v>
      </c>
      <c r="C36" s="61">
        <v>40025</v>
      </c>
      <c r="D36" s="62" t="s">
        <v>103</v>
      </c>
      <c r="E36" s="59">
        <v>1</v>
      </c>
    </row>
    <row r="37" spans="1:5" s="70" customFormat="1" x14ac:dyDescent="0.3">
      <c r="A37" s="59">
        <v>33</v>
      </c>
      <c r="B37" s="60" t="s">
        <v>71</v>
      </c>
      <c r="C37" s="61">
        <v>42014</v>
      </c>
      <c r="D37" s="62" t="s">
        <v>104</v>
      </c>
      <c r="E37" s="59">
        <v>4</v>
      </c>
    </row>
    <row r="38" spans="1:5" s="70" customFormat="1" x14ac:dyDescent="0.3">
      <c r="A38" s="59">
        <v>34</v>
      </c>
      <c r="B38" s="60" t="s">
        <v>67</v>
      </c>
      <c r="C38" s="61">
        <v>40324</v>
      </c>
      <c r="D38" s="62" t="s">
        <v>105</v>
      </c>
      <c r="E38" s="59">
        <v>3</v>
      </c>
    </row>
    <row r="39" spans="1:5" s="70" customFormat="1" x14ac:dyDescent="0.3">
      <c r="A39" s="59">
        <v>35</v>
      </c>
      <c r="B39" s="60" t="s">
        <v>71</v>
      </c>
      <c r="C39" s="61">
        <v>40213</v>
      </c>
      <c r="D39" s="62" t="s">
        <v>106</v>
      </c>
      <c r="E39" s="59">
        <v>5</v>
      </c>
    </row>
    <row r="40" spans="1:5" s="70" customFormat="1" x14ac:dyDescent="0.3">
      <c r="A40" s="59">
        <v>36</v>
      </c>
      <c r="B40" s="60" t="s">
        <v>89</v>
      </c>
      <c r="C40" s="61">
        <v>10025</v>
      </c>
      <c r="D40" s="62" t="s">
        <v>107</v>
      </c>
      <c r="E40" s="59">
        <v>6</v>
      </c>
    </row>
    <row r="41" spans="1:5" s="70" customFormat="1" x14ac:dyDescent="0.3">
      <c r="A41" s="59">
        <v>37</v>
      </c>
      <c r="B41" s="60" t="s">
        <v>71</v>
      </c>
      <c r="C41" s="61">
        <v>40051</v>
      </c>
      <c r="D41" s="62" t="s">
        <v>108</v>
      </c>
      <c r="E41" s="59">
        <v>4</v>
      </c>
    </row>
    <row r="42" spans="1:5" s="70" customFormat="1" x14ac:dyDescent="0.3">
      <c r="A42" s="59">
        <v>38</v>
      </c>
      <c r="B42" s="60" t="s">
        <v>71</v>
      </c>
      <c r="C42" s="61">
        <v>42012</v>
      </c>
      <c r="D42" s="62" t="s">
        <v>60</v>
      </c>
      <c r="E42" s="59">
        <v>4</v>
      </c>
    </row>
    <row r="43" spans="1:5" s="70" customFormat="1" x14ac:dyDescent="0.3">
      <c r="A43" s="59">
        <v>39</v>
      </c>
      <c r="B43" s="60" t="s">
        <v>71</v>
      </c>
      <c r="C43" s="61">
        <v>40155</v>
      </c>
      <c r="D43" s="62" t="s">
        <v>109</v>
      </c>
      <c r="E43" s="59">
        <v>2</v>
      </c>
    </row>
    <row r="44" spans="1:5" s="70" customFormat="1" x14ac:dyDescent="0.3">
      <c r="A44" s="59">
        <v>40</v>
      </c>
      <c r="B44" s="60" t="s">
        <v>71</v>
      </c>
      <c r="C44" s="61">
        <v>40061</v>
      </c>
      <c r="D44" s="62" t="s">
        <v>110</v>
      </c>
      <c r="E44" s="59">
        <v>3</v>
      </c>
    </row>
    <row r="45" spans="1:5" s="70" customFormat="1" x14ac:dyDescent="0.3">
      <c r="A45" s="59">
        <v>41</v>
      </c>
      <c r="B45" s="60" t="s">
        <v>71</v>
      </c>
      <c r="C45" s="61">
        <v>40047</v>
      </c>
      <c r="D45" s="62" t="s">
        <v>111</v>
      </c>
      <c r="E45" s="59">
        <v>12</v>
      </c>
    </row>
    <row r="46" spans="1:5" s="70" customFormat="1" x14ac:dyDescent="0.3">
      <c r="A46" s="59">
        <v>42</v>
      </c>
      <c r="B46" s="60" t="s">
        <v>89</v>
      </c>
      <c r="C46" s="61">
        <v>10099</v>
      </c>
      <c r="D46" s="62" t="s">
        <v>112</v>
      </c>
      <c r="E46" s="59">
        <v>4</v>
      </c>
    </row>
    <row r="47" spans="1:5" s="70" customFormat="1" x14ac:dyDescent="0.3">
      <c r="A47" s="59">
        <v>43</v>
      </c>
      <c r="B47" s="60" t="s">
        <v>71</v>
      </c>
      <c r="C47" s="61">
        <v>42013</v>
      </c>
      <c r="D47" s="62" t="s">
        <v>113</v>
      </c>
      <c r="E47" s="59">
        <v>3</v>
      </c>
    </row>
    <row r="48" spans="1:5" s="70" customFormat="1" x14ac:dyDescent="0.3">
      <c r="A48" s="59">
        <v>44</v>
      </c>
      <c r="B48" s="60" t="s">
        <v>71</v>
      </c>
      <c r="C48" s="61">
        <v>40154</v>
      </c>
      <c r="D48" s="62" t="s">
        <v>114</v>
      </c>
      <c r="E48" s="59">
        <v>3</v>
      </c>
    </row>
    <row r="49" spans="1:5" s="70" customFormat="1" x14ac:dyDescent="0.3">
      <c r="A49" s="59">
        <v>45</v>
      </c>
      <c r="B49" s="60" t="s">
        <v>71</v>
      </c>
      <c r="C49" s="61">
        <v>40159</v>
      </c>
      <c r="D49" s="62" t="s">
        <v>115</v>
      </c>
      <c r="E49" s="59">
        <v>1</v>
      </c>
    </row>
    <row r="50" spans="1:5" s="70" customFormat="1" x14ac:dyDescent="0.3">
      <c r="A50" s="59">
        <v>46</v>
      </c>
      <c r="B50" s="60" t="s">
        <v>67</v>
      </c>
      <c r="C50" s="61">
        <v>40043</v>
      </c>
      <c r="D50" s="62" t="s">
        <v>116</v>
      </c>
      <c r="E50" s="59">
        <v>3</v>
      </c>
    </row>
    <row r="51" spans="1:5" s="70" customFormat="1" x14ac:dyDescent="0.3">
      <c r="A51" s="59">
        <v>47</v>
      </c>
      <c r="B51" s="60" t="s">
        <v>67</v>
      </c>
      <c r="C51" s="61">
        <v>40045</v>
      </c>
      <c r="D51" s="62" t="s">
        <v>117</v>
      </c>
      <c r="E51" s="59">
        <v>3</v>
      </c>
    </row>
    <row r="52" spans="1:5" s="70" customFormat="1" x14ac:dyDescent="0.3">
      <c r="A52" s="59">
        <v>48</v>
      </c>
      <c r="B52" s="60" t="s">
        <v>67</v>
      </c>
      <c r="C52" s="61">
        <v>40215</v>
      </c>
      <c r="D52" s="62" t="s">
        <v>118</v>
      </c>
      <c r="E52" s="59">
        <v>7</v>
      </c>
    </row>
    <row r="53" spans="1:5" s="70" customFormat="1" x14ac:dyDescent="0.3">
      <c r="A53" s="59">
        <v>49</v>
      </c>
      <c r="B53" s="60" t="s">
        <v>67</v>
      </c>
      <c r="C53" s="61">
        <v>40216</v>
      </c>
      <c r="D53" s="62" t="s">
        <v>119</v>
      </c>
      <c r="E53" s="59">
        <v>7</v>
      </c>
    </row>
    <row r="54" spans="1:5" s="70" customFormat="1" x14ac:dyDescent="0.3">
      <c r="A54" s="59">
        <v>50</v>
      </c>
      <c r="B54" s="60" t="s">
        <v>67</v>
      </c>
      <c r="C54" s="61">
        <v>40217</v>
      </c>
      <c r="D54" s="62" t="s">
        <v>120</v>
      </c>
      <c r="E54" s="59">
        <v>3</v>
      </c>
    </row>
    <row r="55" spans="1:5" s="70" customFormat="1" x14ac:dyDescent="0.3">
      <c r="A55" s="59">
        <v>51</v>
      </c>
      <c r="B55" s="60" t="s">
        <v>67</v>
      </c>
      <c r="C55" s="61">
        <v>40218</v>
      </c>
      <c r="D55" s="62" t="s">
        <v>121</v>
      </c>
      <c r="E55" s="59">
        <v>1</v>
      </c>
    </row>
    <row r="56" spans="1:5" s="70" customFormat="1" x14ac:dyDescent="0.3">
      <c r="A56" s="59">
        <v>52</v>
      </c>
      <c r="B56" s="60" t="s">
        <v>67</v>
      </c>
      <c r="C56" s="61">
        <v>40219</v>
      </c>
      <c r="D56" s="62" t="s">
        <v>122</v>
      </c>
      <c r="E56" s="59">
        <v>1</v>
      </c>
    </row>
    <row r="57" spans="1:5" s="70" customFormat="1" x14ac:dyDescent="0.3">
      <c r="A57" s="59">
        <v>53</v>
      </c>
      <c r="B57" s="60" t="s">
        <v>67</v>
      </c>
      <c r="C57" s="61">
        <v>41146</v>
      </c>
      <c r="D57" s="62" t="s">
        <v>123</v>
      </c>
      <c r="E57" s="59">
        <v>5</v>
      </c>
    </row>
    <row r="58" spans="1:5" s="70" customFormat="1" x14ac:dyDescent="0.3">
      <c r="A58" s="59">
        <v>54</v>
      </c>
      <c r="B58" s="60" t="s">
        <v>71</v>
      </c>
      <c r="C58" s="61">
        <v>42083</v>
      </c>
      <c r="D58" s="62" t="s">
        <v>124</v>
      </c>
      <c r="E58" s="59">
        <v>3</v>
      </c>
    </row>
    <row r="59" spans="1:5" s="70" customFormat="1" x14ac:dyDescent="0.3">
      <c r="A59" s="59">
        <v>55</v>
      </c>
      <c r="B59" s="60" t="s">
        <v>71</v>
      </c>
      <c r="C59" s="61">
        <v>42084</v>
      </c>
      <c r="D59" s="62" t="s">
        <v>125</v>
      </c>
      <c r="E59" s="59">
        <v>1</v>
      </c>
    </row>
    <row r="60" spans="1:5" s="70" customFormat="1" x14ac:dyDescent="0.3">
      <c r="A60" s="59">
        <v>56</v>
      </c>
      <c r="B60" s="60" t="s">
        <v>67</v>
      </c>
      <c r="C60" s="61">
        <v>40051</v>
      </c>
      <c r="D60" s="62" t="s">
        <v>126</v>
      </c>
      <c r="E60" s="59">
        <v>2</v>
      </c>
    </row>
    <row r="61" spans="1:5" s="70" customFormat="1" x14ac:dyDescent="0.3">
      <c r="A61" s="59">
        <v>57</v>
      </c>
      <c r="B61" s="60" t="s">
        <v>127</v>
      </c>
      <c r="C61" s="61">
        <v>41009</v>
      </c>
      <c r="D61" s="62" t="s">
        <v>128</v>
      </c>
      <c r="E61" s="59">
        <v>3</v>
      </c>
    </row>
    <row r="62" spans="1:5" s="70" customFormat="1" x14ac:dyDescent="0.3">
      <c r="A62" s="59">
        <v>58</v>
      </c>
      <c r="B62" s="60" t="s">
        <v>67</v>
      </c>
      <c r="C62" s="61">
        <v>41509</v>
      </c>
      <c r="D62" s="62" t="s">
        <v>129</v>
      </c>
      <c r="E62" s="59">
        <v>3</v>
      </c>
    </row>
    <row r="63" spans="1:5" s="70" customFormat="1" x14ac:dyDescent="0.3">
      <c r="A63" s="59">
        <v>59</v>
      </c>
      <c r="B63" s="60" t="s">
        <v>71</v>
      </c>
      <c r="C63" s="61">
        <v>40050</v>
      </c>
      <c r="D63" s="62" t="s">
        <v>130</v>
      </c>
      <c r="E63" s="59">
        <v>1</v>
      </c>
    </row>
    <row r="64" spans="1:5" s="70" customFormat="1" x14ac:dyDescent="0.3">
      <c r="A64" s="59">
        <v>60</v>
      </c>
      <c r="B64" s="60" t="s">
        <v>69</v>
      </c>
      <c r="C64" s="61">
        <v>40005</v>
      </c>
      <c r="D64" s="62" t="s">
        <v>131</v>
      </c>
      <c r="E64" s="59">
        <v>4</v>
      </c>
    </row>
    <row r="65" spans="1:5" s="70" customFormat="1" x14ac:dyDescent="0.3">
      <c r="A65" s="59">
        <v>61</v>
      </c>
      <c r="B65" s="60" t="s">
        <v>69</v>
      </c>
      <c r="C65" s="61">
        <v>40009</v>
      </c>
      <c r="D65" s="62" t="s">
        <v>132</v>
      </c>
      <c r="E65" s="59">
        <v>4</v>
      </c>
    </row>
    <row r="66" spans="1:5" s="70" customFormat="1" x14ac:dyDescent="0.3">
      <c r="A66" s="59">
        <v>62</v>
      </c>
      <c r="B66" s="60" t="s">
        <v>69</v>
      </c>
      <c r="C66" s="61">
        <v>40008</v>
      </c>
      <c r="D66" s="62" t="s">
        <v>133</v>
      </c>
      <c r="E66" s="59">
        <v>4</v>
      </c>
    </row>
    <row r="67" spans="1:5" s="70" customFormat="1" x14ac:dyDescent="0.3">
      <c r="A67" s="59">
        <v>63</v>
      </c>
      <c r="B67" s="60" t="s">
        <v>71</v>
      </c>
      <c r="C67" s="61">
        <v>40046</v>
      </c>
      <c r="D67" s="62" t="s">
        <v>134</v>
      </c>
      <c r="E67" s="59">
        <v>0</v>
      </c>
    </row>
    <row r="68" spans="1:5" s="70" customFormat="1" x14ac:dyDescent="0.3">
      <c r="A68" s="59">
        <v>64</v>
      </c>
      <c r="B68" s="60" t="s">
        <v>69</v>
      </c>
      <c r="C68" s="61">
        <v>40019</v>
      </c>
      <c r="D68" s="62" t="s">
        <v>256</v>
      </c>
      <c r="E68" s="59">
        <v>4</v>
      </c>
    </row>
    <row r="69" spans="1:5" s="70" customFormat="1" x14ac:dyDescent="0.3">
      <c r="A69" s="59">
        <v>65</v>
      </c>
      <c r="B69" s="60" t="s">
        <v>69</v>
      </c>
      <c r="C69" s="61">
        <v>40020</v>
      </c>
      <c r="D69" s="62" t="s">
        <v>252</v>
      </c>
      <c r="E69" s="59">
        <v>4</v>
      </c>
    </row>
    <row r="70" spans="1:5" s="70" customFormat="1" x14ac:dyDescent="0.3">
      <c r="A70" s="59">
        <v>66</v>
      </c>
      <c r="B70" s="60" t="s">
        <v>69</v>
      </c>
      <c r="C70" s="61">
        <v>40021</v>
      </c>
      <c r="D70" s="62" t="s">
        <v>253</v>
      </c>
      <c r="E70" s="59">
        <v>4</v>
      </c>
    </row>
    <row r="71" spans="1:5" s="70" customFormat="1" x14ac:dyDescent="0.3">
      <c r="A71" s="59">
        <v>67</v>
      </c>
      <c r="B71" s="60" t="s">
        <v>69</v>
      </c>
      <c r="C71" s="61">
        <v>40017</v>
      </c>
      <c r="D71" s="62" t="s">
        <v>254</v>
      </c>
      <c r="E71" s="59">
        <v>4</v>
      </c>
    </row>
    <row r="72" spans="1:5" s="70" customFormat="1" x14ac:dyDescent="0.3">
      <c r="A72" s="59">
        <v>68</v>
      </c>
      <c r="B72" s="60" t="s">
        <v>69</v>
      </c>
      <c r="C72" s="61">
        <v>40016</v>
      </c>
      <c r="D72" s="62" t="s">
        <v>255</v>
      </c>
      <c r="E72" s="59">
        <v>4</v>
      </c>
    </row>
    <row r="73" spans="1:5" s="70" customFormat="1" x14ac:dyDescent="0.3">
      <c r="A73" s="59">
        <v>69</v>
      </c>
      <c r="B73" s="60" t="s">
        <v>69</v>
      </c>
      <c r="C73" s="61">
        <v>40018</v>
      </c>
      <c r="D73" s="62" t="s">
        <v>257</v>
      </c>
      <c r="E73" s="59">
        <v>4</v>
      </c>
    </row>
    <row r="74" spans="1:5" s="70" customFormat="1" x14ac:dyDescent="0.3">
      <c r="A74" s="59">
        <v>70</v>
      </c>
      <c r="B74" s="60" t="s">
        <v>71</v>
      </c>
      <c r="C74" s="61">
        <v>40136</v>
      </c>
      <c r="D74" s="62" t="s">
        <v>135</v>
      </c>
      <c r="E74" s="59">
        <v>3</v>
      </c>
    </row>
    <row r="75" spans="1:5" s="70" customFormat="1" x14ac:dyDescent="0.3">
      <c r="A75" s="59">
        <v>71</v>
      </c>
      <c r="B75" s="60" t="s">
        <v>71</v>
      </c>
      <c r="C75" s="61">
        <v>40433</v>
      </c>
      <c r="D75" s="62" t="s">
        <v>136</v>
      </c>
      <c r="E75" s="59">
        <v>2</v>
      </c>
    </row>
    <row r="76" spans="1:5" s="70" customFormat="1" x14ac:dyDescent="0.3">
      <c r="A76" s="59">
        <v>72</v>
      </c>
      <c r="B76" s="60" t="s">
        <v>71</v>
      </c>
      <c r="C76" s="61">
        <v>40456</v>
      </c>
      <c r="D76" s="62" t="s">
        <v>137</v>
      </c>
      <c r="E76" s="59">
        <v>4</v>
      </c>
    </row>
    <row r="77" spans="1:5" s="70" customFormat="1" x14ac:dyDescent="0.3">
      <c r="A77" s="59">
        <v>73</v>
      </c>
      <c r="B77" s="60" t="s">
        <v>71</v>
      </c>
      <c r="C77" s="61">
        <v>40532</v>
      </c>
      <c r="D77" s="62" t="s">
        <v>138</v>
      </c>
      <c r="E77" s="59">
        <v>3</v>
      </c>
    </row>
    <row r="78" spans="1:5" s="70" customFormat="1" x14ac:dyDescent="0.3">
      <c r="A78" s="59">
        <v>74</v>
      </c>
      <c r="B78" s="60" t="s">
        <v>127</v>
      </c>
      <c r="C78" s="61">
        <v>40001</v>
      </c>
      <c r="D78" s="62" t="s">
        <v>139</v>
      </c>
      <c r="E78" s="59">
        <v>5</v>
      </c>
    </row>
    <row r="79" spans="1:5" s="70" customFormat="1" x14ac:dyDescent="0.3">
      <c r="A79" s="59">
        <v>75</v>
      </c>
      <c r="B79" s="60" t="s">
        <v>71</v>
      </c>
      <c r="C79" s="61">
        <v>40028</v>
      </c>
      <c r="D79" s="62" t="s">
        <v>140</v>
      </c>
      <c r="E79" s="59">
        <v>3</v>
      </c>
    </row>
    <row r="80" spans="1:5" s="70" customFormat="1" x14ac:dyDescent="0.3">
      <c r="A80" s="59">
        <v>76</v>
      </c>
      <c r="B80" s="60" t="s">
        <v>141</v>
      </c>
      <c r="C80" s="61">
        <v>91703</v>
      </c>
      <c r="D80" s="62" t="s">
        <v>142</v>
      </c>
      <c r="E80" s="59">
        <v>3</v>
      </c>
    </row>
    <row r="81" spans="1:5" s="70" customFormat="1" x14ac:dyDescent="0.3">
      <c r="A81" s="59">
        <v>77</v>
      </c>
      <c r="B81" s="60" t="s">
        <v>141</v>
      </c>
      <c r="C81" s="61">
        <v>91003</v>
      </c>
      <c r="D81" s="62" t="s">
        <v>143</v>
      </c>
      <c r="E81" s="59">
        <v>4</v>
      </c>
    </row>
    <row r="82" spans="1:5" s="70" customFormat="1" x14ac:dyDescent="0.3">
      <c r="A82" s="59">
        <v>78</v>
      </c>
      <c r="B82" s="60" t="s">
        <v>69</v>
      </c>
      <c r="C82" s="61">
        <v>96135</v>
      </c>
      <c r="D82" s="62" t="s">
        <v>144</v>
      </c>
      <c r="E82" s="59">
        <v>3</v>
      </c>
    </row>
    <row r="83" spans="1:5" s="70" customFormat="1" x14ac:dyDescent="0.3">
      <c r="A83" s="59">
        <v>79</v>
      </c>
      <c r="B83" s="60" t="s">
        <v>127</v>
      </c>
      <c r="C83" s="61">
        <v>41012</v>
      </c>
      <c r="D83" s="62" t="s">
        <v>145</v>
      </c>
      <c r="E83" s="59">
        <v>4</v>
      </c>
    </row>
    <row r="84" spans="1:5" s="70" customFormat="1" x14ac:dyDescent="0.3">
      <c r="A84" s="59">
        <v>80</v>
      </c>
      <c r="B84" s="60" t="s">
        <v>67</v>
      </c>
      <c r="C84" s="61">
        <v>40224</v>
      </c>
      <c r="D84" s="62" t="s">
        <v>146</v>
      </c>
      <c r="E84" s="59">
        <v>4</v>
      </c>
    </row>
    <row r="85" spans="1:5" s="70" customFormat="1" x14ac:dyDescent="0.3">
      <c r="A85" s="59">
        <v>81</v>
      </c>
      <c r="B85" s="60" t="s">
        <v>69</v>
      </c>
      <c r="C85" s="61">
        <v>96146</v>
      </c>
      <c r="D85" s="62" t="s">
        <v>147</v>
      </c>
      <c r="E85" s="59">
        <v>4</v>
      </c>
    </row>
    <row r="86" spans="1:5" s="70" customFormat="1" x14ac:dyDescent="0.3">
      <c r="A86" s="59">
        <v>82</v>
      </c>
      <c r="B86" s="60" t="s">
        <v>69</v>
      </c>
      <c r="C86" s="61">
        <v>40006</v>
      </c>
      <c r="D86" s="62" t="s">
        <v>148</v>
      </c>
      <c r="E86" s="59">
        <v>4</v>
      </c>
    </row>
    <row r="87" spans="1:5" s="70" customFormat="1" x14ac:dyDescent="0.3">
      <c r="A87" s="59">
        <v>83</v>
      </c>
      <c r="B87" s="60" t="s">
        <v>65</v>
      </c>
      <c r="C87" s="61">
        <v>9802</v>
      </c>
      <c r="D87" s="62" t="s">
        <v>149</v>
      </c>
      <c r="E87" s="59">
        <v>3</v>
      </c>
    </row>
    <row r="88" spans="1:5" s="70" customFormat="1" x14ac:dyDescent="0.3">
      <c r="A88" s="59">
        <v>84</v>
      </c>
      <c r="B88" s="60" t="s">
        <v>71</v>
      </c>
      <c r="C88" s="61">
        <v>40141</v>
      </c>
      <c r="D88" s="62" t="s">
        <v>150</v>
      </c>
      <c r="E88" s="59">
        <v>4</v>
      </c>
    </row>
    <row r="89" spans="1:5" s="70" customFormat="1" x14ac:dyDescent="0.3">
      <c r="A89" s="59">
        <v>85</v>
      </c>
      <c r="B89" s="60" t="s">
        <v>69</v>
      </c>
      <c r="C89" s="61">
        <v>40004</v>
      </c>
      <c r="D89" s="62" t="s">
        <v>151</v>
      </c>
      <c r="E89" s="59">
        <v>4</v>
      </c>
    </row>
    <row r="90" spans="1:5" s="70" customFormat="1" x14ac:dyDescent="0.3">
      <c r="A90" s="59">
        <v>86</v>
      </c>
      <c r="B90" s="60" t="s">
        <v>71</v>
      </c>
      <c r="C90" s="61">
        <v>40059</v>
      </c>
      <c r="D90" s="62" t="s">
        <v>152</v>
      </c>
      <c r="E90" s="59">
        <v>4</v>
      </c>
    </row>
    <row r="91" spans="1:5" s="70" customFormat="1" x14ac:dyDescent="0.3">
      <c r="A91" s="59">
        <v>87</v>
      </c>
      <c r="B91" s="60" t="s">
        <v>71</v>
      </c>
      <c r="C91" s="61">
        <v>40043</v>
      </c>
      <c r="D91" s="62" t="s">
        <v>153</v>
      </c>
      <c r="E91" s="59">
        <v>4</v>
      </c>
    </row>
    <row r="92" spans="1:5" s="70" customFormat="1" x14ac:dyDescent="0.3">
      <c r="A92" s="59">
        <v>88</v>
      </c>
      <c r="B92" s="60" t="s">
        <v>67</v>
      </c>
      <c r="C92" s="61">
        <v>40085</v>
      </c>
      <c r="D92" s="62" t="s">
        <v>154</v>
      </c>
      <c r="E92" s="59">
        <v>4</v>
      </c>
    </row>
    <row r="93" spans="1:5" s="70" customFormat="1" x14ac:dyDescent="0.3">
      <c r="A93" s="59">
        <v>89</v>
      </c>
      <c r="B93" s="60" t="s">
        <v>69</v>
      </c>
      <c r="C93" s="61">
        <v>40012</v>
      </c>
      <c r="D93" s="62" t="s">
        <v>155</v>
      </c>
      <c r="E93" s="59">
        <v>4</v>
      </c>
    </row>
    <row r="94" spans="1:5" s="70" customFormat="1" x14ac:dyDescent="0.3">
      <c r="A94" s="59">
        <v>90</v>
      </c>
      <c r="B94" s="60" t="s">
        <v>141</v>
      </c>
      <c r="C94" s="61">
        <v>91101</v>
      </c>
      <c r="D94" s="62" t="s">
        <v>156</v>
      </c>
      <c r="E94" s="59">
        <v>3</v>
      </c>
    </row>
    <row r="95" spans="1:5" s="70" customFormat="1" x14ac:dyDescent="0.3">
      <c r="A95" s="59">
        <v>91</v>
      </c>
      <c r="B95" s="60" t="s">
        <v>71</v>
      </c>
      <c r="C95" s="61">
        <v>40031</v>
      </c>
      <c r="D95" s="62" t="s">
        <v>157</v>
      </c>
      <c r="E95" s="59">
        <v>5</v>
      </c>
    </row>
    <row r="96" spans="1:5" s="70" customFormat="1" x14ac:dyDescent="0.3">
      <c r="A96" s="59">
        <v>92</v>
      </c>
      <c r="B96" s="60" t="s">
        <v>71</v>
      </c>
      <c r="C96" s="61">
        <v>40032</v>
      </c>
      <c r="D96" s="62" t="s">
        <v>158</v>
      </c>
      <c r="E96" s="59">
        <v>3</v>
      </c>
    </row>
    <row r="97" spans="1:5" s="70" customFormat="1" x14ac:dyDescent="0.3">
      <c r="A97" s="59">
        <v>93</v>
      </c>
      <c r="B97" s="60" t="s">
        <v>159</v>
      </c>
      <c r="C97" s="61">
        <v>40001</v>
      </c>
      <c r="D97" s="62" t="s">
        <v>160</v>
      </c>
      <c r="E97" s="59">
        <v>7</v>
      </c>
    </row>
    <row r="98" spans="1:5" s="70" customFormat="1" x14ac:dyDescent="0.3">
      <c r="A98" s="59">
        <v>94</v>
      </c>
      <c r="B98" s="60" t="s">
        <v>159</v>
      </c>
      <c r="C98" s="61">
        <v>40002</v>
      </c>
      <c r="D98" s="62" t="s">
        <v>161</v>
      </c>
      <c r="E98" s="59">
        <v>6</v>
      </c>
    </row>
    <row r="99" spans="1:5" s="70" customFormat="1" x14ac:dyDescent="0.3">
      <c r="A99" s="59">
        <v>95</v>
      </c>
      <c r="B99" s="60" t="s">
        <v>159</v>
      </c>
      <c r="C99" s="61">
        <v>40003</v>
      </c>
      <c r="D99" s="62" t="s">
        <v>162</v>
      </c>
      <c r="E99" s="59">
        <v>5</v>
      </c>
    </row>
    <row r="100" spans="1:5" s="70" customFormat="1" x14ac:dyDescent="0.3">
      <c r="A100" s="59">
        <v>96</v>
      </c>
      <c r="B100" s="60" t="s">
        <v>159</v>
      </c>
      <c r="C100" s="61">
        <v>40004</v>
      </c>
      <c r="D100" s="62" t="s">
        <v>163</v>
      </c>
      <c r="E100" s="59">
        <v>5</v>
      </c>
    </row>
    <row r="101" spans="1:5" s="70" customFormat="1" x14ac:dyDescent="0.3">
      <c r="A101" s="59">
        <v>97</v>
      </c>
      <c r="B101" s="60" t="s">
        <v>71</v>
      </c>
      <c r="C101" s="61">
        <v>40147</v>
      </c>
      <c r="D101" s="62" t="s">
        <v>164</v>
      </c>
      <c r="E101" s="59">
        <v>4</v>
      </c>
    </row>
    <row r="102" spans="1:5" s="70" customFormat="1" x14ac:dyDescent="0.3">
      <c r="A102" s="59">
        <v>98</v>
      </c>
      <c r="B102" s="60" t="s">
        <v>71</v>
      </c>
      <c r="C102" s="61">
        <v>40435</v>
      </c>
      <c r="D102" s="62" t="s">
        <v>165</v>
      </c>
      <c r="E102" s="59">
        <v>4</v>
      </c>
    </row>
    <row r="103" spans="1:5" s="70" customFormat="1" x14ac:dyDescent="0.3">
      <c r="A103" s="59">
        <v>99</v>
      </c>
      <c r="B103" s="60" t="s">
        <v>71</v>
      </c>
      <c r="C103" s="61">
        <v>42023</v>
      </c>
      <c r="D103" s="62" t="s">
        <v>166</v>
      </c>
      <c r="E103" s="59">
        <v>4</v>
      </c>
    </row>
    <row r="104" spans="1:5" s="70" customFormat="1" x14ac:dyDescent="0.3">
      <c r="A104" s="59">
        <v>100</v>
      </c>
      <c r="B104" s="60" t="s">
        <v>67</v>
      </c>
      <c r="C104" s="61">
        <v>40059</v>
      </c>
      <c r="D104" s="62" t="s">
        <v>167</v>
      </c>
      <c r="E104" s="59">
        <v>4</v>
      </c>
    </row>
    <row r="105" spans="1:5" s="70" customFormat="1" x14ac:dyDescent="0.3">
      <c r="A105" s="59">
        <v>101</v>
      </c>
      <c r="B105" s="60" t="s">
        <v>67</v>
      </c>
      <c r="C105" s="61">
        <v>40061</v>
      </c>
      <c r="D105" s="62" t="s">
        <v>168</v>
      </c>
      <c r="E105" s="59">
        <v>3</v>
      </c>
    </row>
    <row r="106" spans="1:5" s="70" customFormat="1" x14ac:dyDescent="0.3">
      <c r="A106" s="59">
        <v>102</v>
      </c>
      <c r="B106" s="60" t="s">
        <v>71</v>
      </c>
      <c r="C106" s="61">
        <v>42015</v>
      </c>
      <c r="D106" s="62" t="s">
        <v>169</v>
      </c>
      <c r="E106" s="59">
        <v>4</v>
      </c>
    </row>
    <row r="107" spans="1:5" s="70" customFormat="1" x14ac:dyDescent="0.3">
      <c r="A107" s="59">
        <v>103</v>
      </c>
      <c r="B107" s="60" t="s">
        <v>67</v>
      </c>
      <c r="C107" s="61">
        <v>40236</v>
      </c>
      <c r="D107" s="62" t="s">
        <v>170</v>
      </c>
      <c r="E107" s="59">
        <v>4</v>
      </c>
    </row>
    <row r="108" spans="1:5" s="70" customFormat="1" x14ac:dyDescent="0.3">
      <c r="A108" s="59">
        <v>104</v>
      </c>
      <c r="B108" s="60" t="s">
        <v>71</v>
      </c>
      <c r="C108" s="61">
        <v>40042</v>
      </c>
      <c r="D108" s="62" t="s">
        <v>171</v>
      </c>
      <c r="E108" s="59">
        <v>4</v>
      </c>
    </row>
    <row r="109" spans="1:5" s="70" customFormat="1" x14ac:dyDescent="0.3">
      <c r="A109" s="59">
        <v>105</v>
      </c>
      <c r="B109" s="60" t="s">
        <v>71</v>
      </c>
      <c r="C109" s="61">
        <v>40065</v>
      </c>
      <c r="D109" s="62" t="s">
        <v>172</v>
      </c>
      <c r="E109" s="59">
        <v>2</v>
      </c>
    </row>
    <row r="110" spans="1:5" s="70" customFormat="1" x14ac:dyDescent="0.3">
      <c r="A110" s="59">
        <v>106</v>
      </c>
      <c r="B110" s="60" t="s">
        <v>71</v>
      </c>
      <c r="C110" s="61">
        <v>40069</v>
      </c>
      <c r="D110" s="62" t="s">
        <v>173</v>
      </c>
      <c r="E110" s="59">
        <v>1</v>
      </c>
    </row>
    <row r="111" spans="1:5" s="70" customFormat="1" x14ac:dyDescent="0.3">
      <c r="A111" s="59">
        <v>107</v>
      </c>
      <c r="B111" s="60" t="s">
        <v>71</v>
      </c>
      <c r="C111" s="61">
        <v>42045</v>
      </c>
      <c r="D111" s="62" t="s">
        <v>174</v>
      </c>
      <c r="E111" s="59">
        <v>5</v>
      </c>
    </row>
    <row r="112" spans="1:5" s="70" customFormat="1" x14ac:dyDescent="0.3">
      <c r="A112" s="59">
        <v>108</v>
      </c>
      <c r="B112" s="60" t="s">
        <v>127</v>
      </c>
      <c r="C112" s="61">
        <v>41014</v>
      </c>
      <c r="D112" s="62" t="s">
        <v>175</v>
      </c>
      <c r="E112" s="59">
        <v>3</v>
      </c>
    </row>
    <row r="113" spans="1:5" s="70" customFormat="1" x14ac:dyDescent="0.3">
      <c r="A113" s="59">
        <v>109</v>
      </c>
      <c r="B113" s="60" t="s">
        <v>127</v>
      </c>
      <c r="C113" s="61">
        <v>41014</v>
      </c>
      <c r="D113" s="62" t="s">
        <v>176</v>
      </c>
      <c r="E113" s="59">
        <v>4</v>
      </c>
    </row>
    <row r="114" spans="1:5" s="70" customFormat="1" x14ac:dyDescent="0.3">
      <c r="A114" s="59">
        <v>110</v>
      </c>
      <c r="B114" s="60" t="s">
        <v>71</v>
      </c>
      <c r="C114" s="61">
        <v>40139</v>
      </c>
      <c r="D114" s="62" t="s">
        <v>177</v>
      </c>
      <c r="E114" s="59">
        <v>4</v>
      </c>
    </row>
    <row r="115" spans="1:5" s="70" customFormat="1" x14ac:dyDescent="0.3">
      <c r="A115" s="59">
        <v>111</v>
      </c>
      <c r="B115" s="60" t="s">
        <v>67</v>
      </c>
      <c r="C115" s="61">
        <v>40065</v>
      </c>
      <c r="D115" s="62" t="s">
        <v>178</v>
      </c>
      <c r="E115" s="59">
        <v>3</v>
      </c>
    </row>
    <row r="116" spans="1:5" s="70" customFormat="1" x14ac:dyDescent="0.3">
      <c r="A116" s="59">
        <v>112</v>
      </c>
      <c r="B116" s="60" t="s">
        <v>69</v>
      </c>
      <c r="C116" s="61">
        <v>91603</v>
      </c>
      <c r="D116" s="62" t="s">
        <v>179</v>
      </c>
      <c r="E116" s="59">
        <v>3</v>
      </c>
    </row>
    <row r="117" spans="1:5" s="70" customFormat="1" x14ac:dyDescent="0.3">
      <c r="A117" s="59">
        <v>113</v>
      </c>
      <c r="B117" s="60" t="s">
        <v>67</v>
      </c>
      <c r="C117" s="61">
        <v>40237</v>
      </c>
      <c r="D117" s="62" t="s">
        <v>180</v>
      </c>
      <c r="E117" s="59">
        <v>4</v>
      </c>
    </row>
    <row r="118" spans="1:5" s="70" customFormat="1" x14ac:dyDescent="0.3">
      <c r="A118" s="59">
        <v>114</v>
      </c>
      <c r="B118" s="60" t="s">
        <v>141</v>
      </c>
      <c r="C118" s="61">
        <v>90903</v>
      </c>
      <c r="D118" s="62" t="s">
        <v>181</v>
      </c>
      <c r="E118" s="59">
        <v>3</v>
      </c>
    </row>
    <row r="119" spans="1:5" s="70" customFormat="1" x14ac:dyDescent="0.3">
      <c r="A119" s="59">
        <v>115</v>
      </c>
      <c r="B119" s="60" t="s">
        <v>182</v>
      </c>
      <c r="C119" s="61">
        <v>70001</v>
      </c>
      <c r="D119" s="62" t="s">
        <v>183</v>
      </c>
      <c r="E119" s="59">
        <v>4</v>
      </c>
    </row>
    <row r="120" spans="1:5" s="70" customFormat="1" x14ac:dyDescent="0.3">
      <c r="A120" s="59">
        <v>116</v>
      </c>
      <c r="B120" s="60" t="s">
        <v>182</v>
      </c>
      <c r="C120" s="61">
        <v>70002</v>
      </c>
      <c r="D120" s="62" t="s">
        <v>184</v>
      </c>
      <c r="E120" s="59">
        <v>3</v>
      </c>
    </row>
    <row r="121" spans="1:5" s="70" customFormat="1" x14ac:dyDescent="0.3">
      <c r="A121" s="59">
        <v>117</v>
      </c>
      <c r="B121" s="60" t="s">
        <v>182</v>
      </c>
      <c r="C121" s="61">
        <v>70004</v>
      </c>
      <c r="D121" s="62" t="s">
        <v>185</v>
      </c>
      <c r="E121" s="59">
        <v>1</v>
      </c>
    </row>
    <row r="122" spans="1:5" s="70" customFormat="1" x14ac:dyDescent="0.3">
      <c r="A122" s="59">
        <v>118</v>
      </c>
      <c r="B122" s="60" t="s">
        <v>186</v>
      </c>
      <c r="C122" s="61">
        <v>90072</v>
      </c>
      <c r="D122" s="62" t="s">
        <v>187</v>
      </c>
      <c r="E122" s="59">
        <v>4</v>
      </c>
    </row>
    <row r="123" spans="1:5" s="70" customFormat="1" x14ac:dyDescent="0.3">
      <c r="A123" s="59">
        <v>119</v>
      </c>
      <c r="B123" s="60" t="s">
        <v>69</v>
      </c>
      <c r="C123" s="61">
        <v>40007</v>
      </c>
      <c r="D123" s="62" t="s">
        <v>188</v>
      </c>
      <c r="E123" s="59">
        <v>4</v>
      </c>
    </row>
    <row r="124" spans="1:5" s="70" customFormat="1" x14ac:dyDescent="0.3">
      <c r="A124" s="59">
        <v>120</v>
      </c>
      <c r="B124" s="60" t="s">
        <v>71</v>
      </c>
      <c r="C124" s="61">
        <v>40399</v>
      </c>
      <c r="D124" s="62" t="s">
        <v>189</v>
      </c>
      <c r="E124" s="59">
        <v>1</v>
      </c>
    </row>
    <row r="125" spans="1:5" s="70" customFormat="1" x14ac:dyDescent="0.3">
      <c r="A125" s="59">
        <v>121</v>
      </c>
      <c r="B125" s="60" t="s">
        <v>71</v>
      </c>
      <c r="C125" s="61">
        <v>40431</v>
      </c>
      <c r="D125" s="62" t="s">
        <v>190</v>
      </c>
      <c r="E125" s="59">
        <v>1</v>
      </c>
    </row>
    <row r="126" spans="1:5" s="70" customFormat="1" x14ac:dyDescent="0.3">
      <c r="A126" s="59">
        <v>122</v>
      </c>
      <c r="B126" s="60" t="s">
        <v>71</v>
      </c>
      <c r="C126" s="61">
        <v>40432</v>
      </c>
      <c r="D126" s="62" t="s">
        <v>191</v>
      </c>
      <c r="E126" s="59">
        <v>1</v>
      </c>
    </row>
    <row r="127" spans="1:5" s="70" customFormat="1" x14ac:dyDescent="0.3">
      <c r="A127" s="59">
        <v>123</v>
      </c>
      <c r="B127" s="60" t="s">
        <v>141</v>
      </c>
      <c r="C127" s="61">
        <v>91601</v>
      </c>
      <c r="D127" s="62" t="s">
        <v>192</v>
      </c>
      <c r="E127" s="59">
        <v>4</v>
      </c>
    </row>
    <row r="128" spans="1:5" s="70" customFormat="1" x14ac:dyDescent="0.3">
      <c r="A128" s="59">
        <v>124</v>
      </c>
      <c r="B128" s="60" t="s">
        <v>69</v>
      </c>
      <c r="C128" s="61">
        <v>96140</v>
      </c>
      <c r="D128" s="62" t="s">
        <v>193</v>
      </c>
      <c r="E128" s="59">
        <v>3</v>
      </c>
    </row>
    <row r="129" spans="1:5" s="70" customFormat="1" x14ac:dyDescent="0.3">
      <c r="A129" s="59">
        <v>125</v>
      </c>
      <c r="B129" s="60" t="s">
        <v>71</v>
      </c>
      <c r="C129" s="61">
        <v>40058</v>
      </c>
      <c r="D129" s="62" t="s">
        <v>194</v>
      </c>
      <c r="E129" s="59">
        <v>4</v>
      </c>
    </row>
    <row r="130" spans="1:5" s="70" customFormat="1" x14ac:dyDescent="0.3">
      <c r="A130" s="59">
        <v>126</v>
      </c>
      <c r="B130" s="60" t="s">
        <v>71</v>
      </c>
      <c r="C130" s="61">
        <v>40057</v>
      </c>
      <c r="D130" s="62" t="s">
        <v>195</v>
      </c>
      <c r="E130" s="59">
        <v>3</v>
      </c>
    </row>
    <row r="131" spans="1:5" s="70" customFormat="1" x14ac:dyDescent="0.3">
      <c r="A131" s="59">
        <v>127</v>
      </c>
      <c r="B131" s="60" t="s">
        <v>69</v>
      </c>
      <c r="C131" s="61">
        <v>96138</v>
      </c>
      <c r="D131" s="62" t="s">
        <v>196</v>
      </c>
      <c r="E131" s="59">
        <v>4</v>
      </c>
    </row>
    <row r="132" spans="1:5" s="70" customFormat="1" x14ac:dyDescent="0.3">
      <c r="A132" s="59">
        <v>128</v>
      </c>
      <c r="B132" s="60" t="s">
        <v>71</v>
      </c>
      <c r="C132" s="61">
        <v>40041</v>
      </c>
      <c r="D132" s="62" t="s">
        <v>197</v>
      </c>
      <c r="E132" s="59">
        <v>4</v>
      </c>
    </row>
    <row r="133" spans="1:5" s="70" customFormat="1" x14ac:dyDescent="0.3">
      <c r="A133" s="59">
        <v>129</v>
      </c>
      <c r="B133" s="60" t="s">
        <v>67</v>
      </c>
      <c r="C133" s="61">
        <v>40234</v>
      </c>
      <c r="D133" s="62" t="s">
        <v>198</v>
      </c>
      <c r="E133" s="59">
        <v>2</v>
      </c>
    </row>
    <row r="134" spans="1:5" s="70" customFormat="1" x14ac:dyDescent="0.3">
      <c r="A134" s="59">
        <v>130</v>
      </c>
      <c r="B134" s="60" t="s">
        <v>71</v>
      </c>
      <c r="C134" s="61">
        <v>40040</v>
      </c>
      <c r="D134" s="62" t="s">
        <v>199</v>
      </c>
      <c r="E134" s="59">
        <v>4</v>
      </c>
    </row>
    <row r="135" spans="1:5" s="70" customFormat="1" x14ac:dyDescent="0.3">
      <c r="A135" s="59">
        <v>131</v>
      </c>
      <c r="B135" s="60" t="s">
        <v>71</v>
      </c>
      <c r="C135" s="61">
        <v>40149</v>
      </c>
      <c r="D135" s="62" t="s">
        <v>200</v>
      </c>
      <c r="E135" s="59">
        <v>4</v>
      </c>
    </row>
    <row r="136" spans="1:5" s="70" customFormat="1" x14ac:dyDescent="0.3">
      <c r="A136" s="59">
        <v>132</v>
      </c>
      <c r="B136" s="62" t="s">
        <v>127</v>
      </c>
      <c r="C136" s="61">
        <v>41019</v>
      </c>
      <c r="D136" s="60" t="s">
        <v>259</v>
      </c>
      <c r="E136" s="59">
        <v>4</v>
      </c>
    </row>
    <row r="137" spans="1:5" s="70" customFormat="1" x14ac:dyDescent="0.3">
      <c r="A137" s="59">
        <v>133</v>
      </c>
      <c r="B137" s="60" t="s">
        <v>71</v>
      </c>
      <c r="C137" s="61">
        <v>42002</v>
      </c>
      <c r="D137" s="62" t="s">
        <v>201</v>
      </c>
      <c r="E137" s="59">
        <v>4</v>
      </c>
    </row>
    <row r="138" spans="1:5" s="70" customFormat="1" x14ac:dyDescent="0.3">
      <c r="A138" s="59">
        <v>134</v>
      </c>
      <c r="B138" s="60" t="s">
        <v>71</v>
      </c>
      <c r="C138" s="61">
        <v>41992</v>
      </c>
      <c r="D138" s="62" t="s">
        <v>202</v>
      </c>
      <c r="E138" s="59">
        <v>3</v>
      </c>
    </row>
    <row r="139" spans="1:5" s="70" customFormat="1" x14ac:dyDescent="0.3">
      <c r="A139" s="59">
        <v>135</v>
      </c>
      <c r="B139" s="60" t="s">
        <v>67</v>
      </c>
      <c r="C139" s="61">
        <v>40069</v>
      </c>
      <c r="D139" s="62" t="s">
        <v>203</v>
      </c>
      <c r="E139" s="59">
        <v>4</v>
      </c>
    </row>
    <row r="140" spans="1:5" s="70" customFormat="1" x14ac:dyDescent="0.3">
      <c r="A140" s="59">
        <v>136</v>
      </c>
      <c r="B140" s="60" t="s">
        <v>67</v>
      </c>
      <c r="C140" s="61">
        <v>40297</v>
      </c>
      <c r="D140" s="62" t="s">
        <v>258</v>
      </c>
      <c r="E140" s="59">
        <v>4</v>
      </c>
    </row>
    <row r="141" spans="1:5" s="70" customFormat="1" x14ac:dyDescent="0.3">
      <c r="A141" s="59">
        <v>137</v>
      </c>
      <c r="B141" s="60" t="s">
        <v>67</v>
      </c>
      <c r="C141" s="61">
        <v>40228</v>
      </c>
      <c r="D141" s="62" t="s">
        <v>204</v>
      </c>
      <c r="E141" s="59">
        <v>4</v>
      </c>
    </row>
    <row r="142" spans="1:5" s="70" customFormat="1" x14ac:dyDescent="0.3">
      <c r="A142" s="59">
        <v>138</v>
      </c>
      <c r="B142" s="60" t="s">
        <v>71</v>
      </c>
      <c r="C142" s="61">
        <v>40062</v>
      </c>
      <c r="D142" s="62" t="s">
        <v>205</v>
      </c>
      <c r="E142" s="59">
        <v>4</v>
      </c>
    </row>
    <row r="143" spans="1:5" s="70" customFormat="1" x14ac:dyDescent="0.3">
      <c r="A143" s="59">
        <v>139</v>
      </c>
      <c r="B143" s="60" t="s">
        <v>71</v>
      </c>
      <c r="C143" s="61">
        <v>40140</v>
      </c>
      <c r="D143" s="62" t="s">
        <v>206</v>
      </c>
      <c r="E143" s="59">
        <v>3</v>
      </c>
    </row>
    <row r="144" spans="1:5" s="70" customFormat="1" x14ac:dyDescent="0.3">
      <c r="A144" s="59">
        <v>140</v>
      </c>
      <c r="B144" s="60" t="s">
        <v>71</v>
      </c>
      <c r="C144" s="61">
        <v>40056</v>
      </c>
      <c r="D144" s="62" t="s">
        <v>207</v>
      </c>
      <c r="E144" s="59">
        <v>4</v>
      </c>
    </row>
    <row r="145" spans="1:5" s="70" customFormat="1" x14ac:dyDescent="0.3">
      <c r="A145" s="59">
        <v>141</v>
      </c>
      <c r="B145" s="60" t="s">
        <v>71</v>
      </c>
      <c r="C145" s="61">
        <v>40098</v>
      </c>
      <c r="D145" s="62" t="s">
        <v>208</v>
      </c>
      <c r="E145" s="59">
        <v>1</v>
      </c>
    </row>
    <row r="146" spans="1:5" s="70" customFormat="1" x14ac:dyDescent="0.3">
      <c r="A146" s="59">
        <v>142</v>
      </c>
      <c r="B146" s="60" t="s">
        <v>67</v>
      </c>
      <c r="C146" s="61">
        <v>40007</v>
      </c>
      <c r="D146" s="62" t="s">
        <v>209</v>
      </c>
      <c r="E146" s="59">
        <v>5</v>
      </c>
    </row>
    <row r="147" spans="1:5" s="70" customFormat="1" ht="28.8" x14ac:dyDescent="0.3">
      <c r="A147" s="59">
        <v>143</v>
      </c>
      <c r="B147" s="60" t="s">
        <v>210</v>
      </c>
      <c r="C147" s="61">
        <v>19021</v>
      </c>
      <c r="D147" s="62" t="s">
        <v>211</v>
      </c>
      <c r="E147" s="59">
        <v>2</v>
      </c>
    </row>
    <row r="148" spans="1:5" s="70" customFormat="1" x14ac:dyDescent="0.3">
      <c r="A148" s="59">
        <v>144</v>
      </c>
      <c r="B148" s="60" t="s">
        <v>71</v>
      </c>
      <c r="C148" s="61">
        <v>40026</v>
      </c>
      <c r="D148" s="62" t="s">
        <v>212</v>
      </c>
      <c r="E148" s="59">
        <v>3</v>
      </c>
    </row>
    <row r="149" spans="1:5" s="70" customFormat="1" x14ac:dyDescent="0.3">
      <c r="A149" s="59">
        <v>145</v>
      </c>
      <c r="B149" s="60" t="s">
        <v>71</v>
      </c>
      <c r="C149" s="61">
        <v>40027</v>
      </c>
      <c r="D149" s="62" t="s">
        <v>213</v>
      </c>
      <c r="E149" s="59">
        <v>3</v>
      </c>
    </row>
    <row r="150" spans="1:5" s="70" customFormat="1" x14ac:dyDescent="0.3">
      <c r="A150" s="59">
        <v>146</v>
      </c>
      <c r="B150" s="60" t="s">
        <v>69</v>
      </c>
      <c r="C150" s="61">
        <v>96147</v>
      </c>
      <c r="D150" s="62" t="s">
        <v>214</v>
      </c>
      <c r="E150" s="59">
        <v>4</v>
      </c>
    </row>
    <row r="151" spans="1:5" s="70" customFormat="1" x14ac:dyDescent="0.3">
      <c r="A151" s="59">
        <v>147</v>
      </c>
      <c r="B151" s="60" t="s">
        <v>141</v>
      </c>
      <c r="C151" s="61">
        <v>91103</v>
      </c>
      <c r="D151" s="62" t="s">
        <v>215</v>
      </c>
      <c r="E151" s="59">
        <v>4</v>
      </c>
    </row>
    <row r="152" spans="1:5" s="70" customFormat="1" x14ac:dyDescent="0.3">
      <c r="A152" s="59">
        <v>148</v>
      </c>
      <c r="B152" s="60" t="s">
        <v>71</v>
      </c>
      <c r="C152" s="61">
        <v>41995</v>
      </c>
      <c r="D152" s="62" t="s">
        <v>216</v>
      </c>
      <c r="E152" s="59">
        <v>5</v>
      </c>
    </row>
    <row r="153" spans="1:5" s="70" customFormat="1" x14ac:dyDescent="0.3">
      <c r="A153" s="59">
        <v>149</v>
      </c>
      <c r="B153" s="60" t="s">
        <v>67</v>
      </c>
      <c r="C153" s="61">
        <v>40073</v>
      </c>
      <c r="D153" s="62" t="s">
        <v>217</v>
      </c>
      <c r="E153" s="59">
        <v>4</v>
      </c>
    </row>
    <row r="154" spans="1:5" s="70" customFormat="1" x14ac:dyDescent="0.3">
      <c r="A154" s="59">
        <v>150</v>
      </c>
      <c r="B154" s="60" t="s">
        <v>67</v>
      </c>
      <c r="C154" s="61">
        <v>41515</v>
      </c>
      <c r="D154" s="62" t="s">
        <v>218</v>
      </c>
      <c r="E154" s="59">
        <v>1</v>
      </c>
    </row>
    <row r="155" spans="1:5" s="70" customFormat="1" x14ac:dyDescent="0.3">
      <c r="A155" s="59">
        <v>151</v>
      </c>
      <c r="B155" s="60" t="s">
        <v>71</v>
      </c>
      <c r="C155" s="61">
        <v>40457</v>
      </c>
      <c r="D155" s="62" t="s">
        <v>219</v>
      </c>
      <c r="E155" s="59">
        <v>4</v>
      </c>
    </row>
    <row r="156" spans="1:5" s="70" customFormat="1" x14ac:dyDescent="0.3">
      <c r="A156" s="59">
        <v>152</v>
      </c>
      <c r="B156" s="60" t="s">
        <v>71</v>
      </c>
      <c r="C156" s="61">
        <v>40060</v>
      </c>
      <c r="D156" s="62" t="s">
        <v>220</v>
      </c>
      <c r="E156" s="59">
        <v>4</v>
      </c>
    </row>
    <row r="157" spans="1:5" s="70" customFormat="1" x14ac:dyDescent="0.3">
      <c r="A157" s="59">
        <v>153</v>
      </c>
      <c r="B157" s="60" t="s">
        <v>71</v>
      </c>
      <c r="C157" s="61">
        <v>42048</v>
      </c>
      <c r="D157" s="62" t="s">
        <v>221</v>
      </c>
      <c r="E157" s="59">
        <v>2</v>
      </c>
    </row>
    <row r="158" spans="1:5" s="70" customFormat="1" x14ac:dyDescent="0.3">
      <c r="A158" s="59">
        <v>154</v>
      </c>
      <c r="B158" s="60" t="s">
        <v>71</v>
      </c>
      <c r="C158" s="61">
        <v>41050</v>
      </c>
      <c r="D158" s="62" t="s">
        <v>222</v>
      </c>
      <c r="E158" s="59">
        <v>2</v>
      </c>
    </row>
    <row r="159" spans="1:5" s="70" customFormat="1" x14ac:dyDescent="0.3">
      <c r="A159" s="59">
        <v>155</v>
      </c>
      <c r="B159" s="60" t="s">
        <v>71</v>
      </c>
      <c r="C159" s="61">
        <v>40030</v>
      </c>
      <c r="D159" s="62" t="s">
        <v>223</v>
      </c>
      <c r="E159" s="59">
        <v>5</v>
      </c>
    </row>
    <row r="160" spans="1:5" s="70" customFormat="1" x14ac:dyDescent="0.3">
      <c r="A160" s="59">
        <v>156</v>
      </c>
      <c r="B160" s="60" t="s">
        <v>71</v>
      </c>
      <c r="C160" s="61">
        <v>40034</v>
      </c>
      <c r="D160" s="62" t="s">
        <v>224</v>
      </c>
      <c r="E160" s="59">
        <v>6</v>
      </c>
    </row>
    <row r="161" spans="1:5" s="70" customFormat="1" x14ac:dyDescent="0.3">
      <c r="A161" s="59">
        <v>157</v>
      </c>
      <c r="B161" s="60" t="s">
        <v>71</v>
      </c>
      <c r="C161" s="61">
        <v>40035</v>
      </c>
      <c r="D161" s="62" t="s">
        <v>225</v>
      </c>
      <c r="E161" s="59">
        <v>6</v>
      </c>
    </row>
    <row r="162" spans="1:5" s="70" customFormat="1" x14ac:dyDescent="0.3">
      <c r="A162" s="59">
        <v>158</v>
      </c>
      <c r="B162" s="60" t="s">
        <v>71</v>
      </c>
      <c r="C162" s="61">
        <v>40080</v>
      </c>
      <c r="D162" s="62" t="s">
        <v>226</v>
      </c>
      <c r="E162" s="59">
        <v>4</v>
      </c>
    </row>
    <row r="163" spans="1:5" s="70" customFormat="1" x14ac:dyDescent="0.3">
      <c r="A163" s="59">
        <v>159</v>
      </c>
      <c r="B163" s="60" t="s">
        <v>71</v>
      </c>
      <c r="C163" s="61">
        <v>40064</v>
      </c>
      <c r="D163" s="62" t="s">
        <v>227</v>
      </c>
      <c r="E163" s="59">
        <v>3</v>
      </c>
    </row>
    <row r="164" spans="1:5" s="70" customFormat="1" x14ac:dyDescent="0.3">
      <c r="A164" s="59">
        <v>160</v>
      </c>
      <c r="B164" s="60" t="s">
        <v>71</v>
      </c>
      <c r="C164" s="61">
        <v>40089</v>
      </c>
      <c r="D164" s="62" t="s">
        <v>228</v>
      </c>
      <c r="E164" s="59">
        <v>1</v>
      </c>
    </row>
    <row r="165" spans="1:5" s="70" customFormat="1" x14ac:dyDescent="0.3">
      <c r="A165" s="59">
        <v>161</v>
      </c>
      <c r="B165" s="60" t="s">
        <v>71</v>
      </c>
      <c r="C165" s="61">
        <v>40078</v>
      </c>
      <c r="D165" s="62" t="s">
        <v>229</v>
      </c>
      <c r="E165" s="59">
        <v>4</v>
      </c>
    </row>
    <row r="166" spans="1:5" s="70" customFormat="1" x14ac:dyDescent="0.3">
      <c r="A166" s="59">
        <v>162</v>
      </c>
      <c r="B166" s="60" t="s">
        <v>71</v>
      </c>
      <c r="C166" s="61">
        <v>40090</v>
      </c>
      <c r="D166" s="62" t="s">
        <v>230</v>
      </c>
      <c r="E166" s="59">
        <v>1</v>
      </c>
    </row>
    <row r="167" spans="1:5" s="70" customFormat="1" x14ac:dyDescent="0.3">
      <c r="A167" s="59">
        <v>163</v>
      </c>
      <c r="B167" s="60" t="s">
        <v>67</v>
      </c>
      <c r="C167" s="61">
        <v>40010</v>
      </c>
      <c r="D167" s="62" t="s">
        <v>231</v>
      </c>
      <c r="E167" s="59">
        <v>4</v>
      </c>
    </row>
    <row r="168" spans="1:5" s="70" customFormat="1" x14ac:dyDescent="0.3">
      <c r="A168" s="59">
        <v>164</v>
      </c>
      <c r="B168" s="60" t="s">
        <v>67</v>
      </c>
      <c r="C168" s="61">
        <v>41122</v>
      </c>
      <c r="D168" s="62" t="s">
        <v>232</v>
      </c>
      <c r="E168" s="59">
        <v>5</v>
      </c>
    </row>
    <row r="169" spans="1:5" s="70" customFormat="1" x14ac:dyDescent="0.3">
      <c r="A169" s="59">
        <v>165</v>
      </c>
      <c r="B169" s="60" t="s">
        <v>71</v>
      </c>
      <c r="C169" s="61">
        <v>40148</v>
      </c>
      <c r="D169" s="62" t="s">
        <v>233</v>
      </c>
      <c r="E169" s="59">
        <v>4</v>
      </c>
    </row>
    <row r="170" spans="1:5" s="70" customFormat="1" x14ac:dyDescent="0.3">
      <c r="A170" s="59">
        <v>166</v>
      </c>
      <c r="B170" s="60" t="s">
        <v>71</v>
      </c>
      <c r="C170" s="61">
        <v>40039</v>
      </c>
      <c r="D170" s="62" t="s">
        <v>234</v>
      </c>
      <c r="E170" s="59">
        <v>4</v>
      </c>
    </row>
    <row r="171" spans="1:5" s="70" customFormat="1" x14ac:dyDescent="0.3">
      <c r="A171" s="59">
        <v>167</v>
      </c>
      <c r="B171" s="60" t="s">
        <v>71</v>
      </c>
      <c r="C171" s="61">
        <v>40400</v>
      </c>
      <c r="D171" s="62" t="s">
        <v>235</v>
      </c>
      <c r="E171" s="59">
        <v>4</v>
      </c>
    </row>
    <row r="172" spans="1:5" s="70" customFormat="1" x14ac:dyDescent="0.3">
      <c r="A172" s="59">
        <v>168</v>
      </c>
      <c r="B172" s="60" t="s">
        <v>67</v>
      </c>
      <c r="C172" s="61">
        <v>40153</v>
      </c>
      <c r="D172" s="62" t="s">
        <v>236</v>
      </c>
      <c r="E172" s="59">
        <v>4</v>
      </c>
    </row>
    <row r="173" spans="1:5" s="70" customFormat="1" x14ac:dyDescent="0.3">
      <c r="A173" s="59">
        <v>169</v>
      </c>
      <c r="B173" s="60" t="s">
        <v>71</v>
      </c>
      <c r="C173" s="61">
        <v>42061</v>
      </c>
      <c r="D173" s="62" t="s">
        <v>237</v>
      </c>
      <c r="E173" s="59">
        <v>4</v>
      </c>
    </row>
    <row r="174" spans="1:5" s="70" customFormat="1" x14ac:dyDescent="0.3">
      <c r="A174" s="59">
        <v>170</v>
      </c>
      <c r="B174" s="60" t="s">
        <v>71</v>
      </c>
      <c r="C174" s="61">
        <v>42063</v>
      </c>
      <c r="D174" s="62" t="s">
        <v>238</v>
      </c>
      <c r="E174" s="59">
        <v>4</v>
      </c>
    </row>
    <row r="175" spans="1:5" s="70" customFormat="1" x14ac:dyDescent="0.3">
      <c r="A175" s="59">
        <v>171</v>
      </c>
      <c r="B175" s="60" t="s">
        <v>71</v>
      </c>
      <c r="C175" s="61">
        <v>40053</v>
      </c>
      <c r="D175" s="62" t="s">
        <v>239</v>
      </c>
      <c r="E175" s="59">
        <v>4</v>
      </c>
    </row>
    <row r="176" spans="1:5" s="70" customFormat="1" x14ac:dyDescent="0.3">
      <c r="A176" s="59">
        <v>172</v>
      </c>
      <c r="B176" s="60" t="s">
        <v>71</v>
      </c>
      <c r="C176" s="61">
        <v>42214</v>
      </c>
      <c r="D176" s="62" t="s">
        <v>240</v>
      </c>
      <c r="E176" s="59">
        <v>4</v>
      </c>
    </row>
    <row r="177" spans="1:5" s="70" customFormat="1" x14ac:dyDescent="0.3">
      <c r="A177" s="59">
        <v>173</v>
      </c>
      <c r="B177" s="60" t="s">
        <v>71</v>
      </c>
      <c r="C177" s="61">
        <v>42069</v>
      </c>
      <c r="D177" s="62" t="s">
        <v>241</v>
      </c>
      <c r="E177" s="59">
        <v>5</v>
      </c>
    </row>
    <row r="178" spans="1:5" s="70" customFormat="1" x14ac:dyDescent="0.3">
      <c r="A178" s="59">
        <v>174</v>
      </c>
      <c r="B178" s="60" t="s">
        <v>71</v>
      </c>
      <c r="C178" s="61">
        <v>40151</v>
      </c>
      <c r="D178" s="62" t="s">
        <v>242</v>
      </c>
      <c r="E178" s="59">
        <v>4</v>
      </c>
    </row>
    <row r="179" spans="1:5" s="70" customFormat="1" x14ac:dyDescent="0.3">
      <c r="A179" s="59">
        <v>175</v>
      </c>
      <c r="B179" s="60" t="s">
        <v>71</v>
      </c>
      <c r="C179" s="61">
        <v>40038</v>
      </c>
      <c r="D179" s="62" t="s">
        <v>243</v>
      </c>
      <c r="E179" s="59">
        <v>4</v>
      </c>
    </row>
    <row r="180" spans="1:5" s="70" customFormat="1" x14ac:dyDescent="0.3">
      <c r="A180" s="59">
        <v>176</v>
      </c>
      <c r="B180" s="60" t="s">
        <v>71</v>
      </c>
      <c r="C180" s="61">
        <v>42087</v>
      </c>
      <c r="D180" s="62" t="s">
        <v>244</v>
      </c>
      <c r="E180" s="59">
        <v>2</v>
      </c>
    </row>
    <row r="181" spans="1:5" s="70" customFormat="1" x14ac:dyDescent="0.3">
      <c r="A181" s="59">
        <v>177</v>
      </c>
      <c r="B181" s="60" t="s">
        <v>71</v>
      </c>
      <c r="C181" s="61">
        <v>42088</v>
      </c>
      <c r="D181" s="62" t="s">
        <v>245</v>
      </c>
      <c r="E181" s="59">
        <v>1</v>
      </c>
    </row>
    <row r="182" spans="1:5" s="70" customFormat="1" x14ac:dyDescent="0.3">
      <c r="A182" s="59">
        <v>178</v>
      </c>
      <c r="B182" s="60" t="s">
        <v>71</v>
      </c>
      <c r="C182" s="61">
        <v>40441</v>
      </c>
      <c r="D182" s="62" t="s">
        <v>246</v>
      </c>
      <c r="E182" s="59">
        <v>4</v>
      </c>
    </row>
    <row r="183" spans="1:5" s="70" customFormat="1" x14ac:dyDescent="0.3">
      <c r="A183" s="59">
        <v>179</v>
      </c>
      <c r="B183" s="60" t="s">
        <v>71</v>
      </c>
      <c r="C183" s="61">
        <v>40444</v>
      </c>
      <c r="D183" s="62" t="s">
        <v>247</v>
      </c>
      <c r="E183" s="59">
        <v>1</v>
      </c>
    </row>
    <row r="184" spans="1:5" s="70" customFormat="1" x14ac:dyDescent="0.3">
      <c r="A184" s="59">
        <v>180</v>
      </c>
      <c r="B184" s="60" t="s">
        <v>71</v>
      </c>
      <c r="C184" s="61">
        <v>40036</v>
      </c>
      <c r="D184" s="62" t="s">
        <v>248</v>
      </c>
      <c r="E184" s="59">
        <v>5</v>
      </c>
    </row>
    <row r="185" spans="1:5" s="70" customFormat="1" x14ac:dyDescent="0.3">
      <c r="A185" s="59">
        <v>181</v>
      </c>
      <c r="B185" s="60" t="s">
        <v>71</v>
      </c>
      <c r="C185" s="61">
        <v>40037</v>
      </c>
      <c r="D185" s="62" t="s">
        <v>249</v>
      </c>
      <c r="E185" s="59">
        <v>3</v>
      </c>
    </row>
    <row r="186" spans="1:5" s="63" customFormat="1" ht="15" customHeight="1" x14ac:dyDescent="0.3">
      <c r="A186" s="59">
        <v>182</v>
      </c>
      <c r="B186" s="60" t="s">
        <v>69</v>
      </c>
      <c r="C186" s="61">
        <v>96136</v>
      </c>
      <c r="D186" s="62" t="s">
        <v>250</v>
      </c>
      <c r="E186" s="59">
        <v>3</v>
      </c>
    </row>
    <row r="187" spans="1:5" s="63" customFormat="1" ht="15" customHeight="1" x14ac:dyDescent="0.3">
      <c r="A187" s="59">
        <v>183</v>
      </c>
      <c r="B187" s="60" t="s">
        <v>69</v>
      </c>
      <c r="C187" s="61">
        <v>40014</v>
      </c>
      <c r="D187" s="62" t="s">
        <v>86</v>
      </c>
      <c r="E187" s="59">
        <v>3</v>
      </c>
    </row>
    <row r="188" spans="1:5" s="50" customFormat="1" x14ac:dyDescent="0.3">
      <c r="A188" s="53">
        <v>997</v>
      </c>
      <c r="B188" s="55" t="s">
        <v>65</v>
      </c>
      <c r="C188" s="56" t="s">
        <v>65</v>
      </c>
      <c r="D188" s="57" t="s">
        <v>66</v>
      </c>
      <c r="E188" s="58"/>
    </row>
    <row r="189" spans="1:5" s="50" customFormat="1" x14ac:dyDescent="0.3">
      <c r="A189" s="53">
        <v>998</v>
      </c>
      <c r="B189" s="55" t="s">
        <v>65</v>
      </c>
      <c r="C189" s="56" t="s">
        <v>65</v>
      </c>
      <c r="D189" s="57" t="s">
        <v>66</v>
      </c>
      <c r="E189" s="58"/>
    </row>
    <row r="190" spans="1:5" s="50" customFormat="1" x14ac:dyDescent="0.3">
      <c r="A190" s="53">
        <v>999</v>
      </c>
      <c r="B190" s="55" t="s">
        <v>65</v>
      </c>
      <c r="C190" s="56" t="s">
        <v>65</v>
      </c>
      <c r="D190" s="57" t="s">
        <v>66</v>
      </c>
      <c r="E190" s="58"/>
    </row>
    <row r="191" spans="1:5" s="63" customFormat="1" ht="15" customHeight="1" x14ac:dyDescent="0.3">
      <c r="A191" s="45"/>
      <c r="B191" s="65"/>
      <c r="C191" s="64"/>
      <c r="D191" s="46"/>
      <c r="E191" s="45"/>
    </row>
    <row r="192" spans="1:5" s="63" customFormat="1" ht="15" customHeight="1" x14ac:dyDescent="0.3">
      <c r="A192" s="45"/>
      <c r="B192" s="65"/>
      <c r="C192" s="64"/>
      <c r="D192" s="46"/>
      <c r="E192" s="45"/>
    </row>
    <row r="193" spans="1:5" s="63" customFormat="1" ht="15" customHeight="1" x14ac:dyDescent="0.3">
      <c r="A193" s="45"/>
      <c r="B193" s="65"/>
      <c r="C193" s="64"/>
      <c r="D193" s="46"/>
      <c r="E193" s="45"/>
    </row>
    <row r="194" spans="1:5" s="63" customFormat="1" ht="15" customHeight="1" x14ac:dyDescent="0.3">
      <c r="A194" s="45"/>
      <c r="B194" s="65"/>
      <c r="C194" s="64"/>
      <c r="D194" s="46"/>
      <c r="E194" s="45"/>
    </row>
    <row r="195" spans="1:5" s="63" customFormat="1" ht="15" customHeight="1" x14ac:dyDescent="0.3">
      <c r="A195" s="45"/>
      <c r="B195" s="65"/>
      <c r="C195" s="64"/>
      <c r="D195" s="46"/>
      <c r="E195" s="45"/>
    </row>
    <row r="196" spans="1:5" s="63" customFormat="1" ht="15" customHeight="1" x14ac:dyDescent="0.3">
      <c r="A196" s="45"/>
      <c r="B196" s="65"/>
      <c r="C196" s="64"/>
      <c r="D196" s="46"/>
      <c r="E196" s="45"/>
    </row>
    <row r="197" spans="1:5" s="63" customFormat="1" ht="15" customHeight="1" x14ac:dyDescent="0.3">
      <c r="A197" s="45"/>
      <c r="B197" s="65"/>
      <c r="C197" s="64"/>
      <c r="D197" s="46"/>
      <c r="E197" s="45"/>
    </row>
    <row r="198" spans="1:5" s="63" customFormat="1" ht="15" customHeight="1" x14ac:dyDescent="0.3">
      <c r="A198" s="45"/>
      <c r="B198" s="65"/>
      <c r="C198" s="64"/>
      <c r="D198" s="46"/>
      <c r="E198" s="45"/>
    </row>
    <row r="199" spans="1:5" s="63" customFormat="1" ht="15" customHeight="1" x14ac:dyDescent="0.3">
      <c r="A199" s="45"/>
      <c r="B199" s="65"/>
      <c r="C199" s="64"/>
      <c r="D199" s="46"/>
      <c r="E199" s="45"/>
    </row>
    <row r="200" spans="1:5" s="63" customFormat="1" ht="15" customHeight="1" x14ac:dyDescent="0.3">
      <c r="A200" s="45"/>
      <c r="B200" s="65"/>
      <c r="C200" s="64"/>
      <c r="D200" s="46"/>
      <c r="E200" s="45"/>
    </row>
    <row r="201" spans="1:5" s="63" customFormat="1" ht="15" customHeight="1" x14ac:dyDescent="0.3">
      <c r="A201" s="45"/>
      <c r="B201" s="65"/>
      <c r="C201" s="64"/>
      <c r="D201" s="46"/>
      <c r="E201" s="45"/>
    </row>
    <row r="202" spans="1:5" s="63" customFormat="1" ht="15" customHeight="1" x14ac:dyDescent="0.3">
      <c r="A202" s="45"/>
      <c r="B202" s="65"/>
      <c r="C202" s="64"/>
      <c r="D202" s="46"/>
      <c r="E202" s="45"/>
    </row>
    <row r="203" spans="1:5" s="63" customFormat="1" ht="15" customHeight="1" x14ac:dyDescent="0.3">
      <c r="A203" s="45"/>
      <c r="B203" s="65"/>
      <c r="C203" s="64"/>
      <c r="D203" s="46"/>
      <c r="E203" s="45"/>
    </row>
    <row r="204" spans="1:5" s="63" customFormat="1" ht="15" customHeight="1" x14ac:dyDescent="0.3">
      <c r="A204" s="45"/>
      <c r="B204" s="65"/>
      <c r="C204" s="64"/>
      <c r="D204" s="46"/>
      <c r="E204" s="45"/>
    </row>
    <row r="205" spans="1:5" s="63" customFormat="1" ht="15" customHeight="1" x14ac:dyDescent="0.3">
      <c r="A205" s="45"/>
      <c r="B205" s="65"/>
      <c r="C205" s="64"/>
      <c r="D205" s="46"/>
      <c r="E205" s="45"/>
    </row>
    <row r="206" spans="1:5" s="63" customFormat="1" ht="15" customHeight="1" x14ac:dyDescent="0.3">
      <c r="A206" s="45"/>
      <c r="B206" s="65"/>
      <c r="C206" s="64"/>
      <c r="D206" s="46"/>
      <c r="E206" s="45"/>
    </row>
    <row r="207" spans="1:5" s="63" customFormat="1" ht="15" customHeight="1" x14ac:dyDescent="0.3">
      <c r="A207" s="45"/>
      <c r="B207" s="65"/>
      <c r="C207" s="64"/>
      <c r="D207" s="46"/>
      <c r="E207" s="45"/>
    </row>
    <row r="208" spans="1:5" s="63" customFormat="1" ht="15" customHeight="1" x14ac:dyDescent="0.3">
      <c r="A208" s="45"/>
      <c r="B208" s="65"/>
      <c r="C208" s="64"/>
      <c r="D208" s="46"/>
      <c r="E208" s="45"/>
    </row>
    <row r="209" spans="1:5" s="63" customFormat="1" ht="15" customHeight="1" x14ac:dyDescent="0.3">
      <c r="A209" s="45"/>
      <c r="B209" s="65"/>
      <c r="C209" s="64"/>
      <c r="D209" s="46"/>
      <c r="E209" s="45"/>
    </row>
    <row r="210" spans="1:5" s="63" customFormat="1" ht="15" customHeight="1" x14ac:dyDescent="0.3">
      <c r="A210" s="45"/>
      <c r="B210" s="65"/>
      <c r="C210" s="64"/>
      <c r="D210" s="46"/>
      <c r="E210" s="45"/>
    </row>
    <row r="211" spans="1:5" s="63" customFormat="1" ht="15" customHeight="1" x14ac:dyDescent="0.3">
      <c r="A211" s="45"/>
      <c r="B211" s="65"/>
      <c r="C211" s="64"/>
      <c r="D211" s="46"/>
      <c r="E211" s="45"/>
    </row>
    <row r="212" spans="1:5" s="63" customFormat="1" ht="15" customHeight="1" x14ac:dyDescent="0.3">
      <c r="A212" s="45"/>
      <c r="B212" s="65"/>
      <c r="C212" s="64"/>
      <c r="D212" s="46"/>
      <c r="E212" s="45"/>
    </row>
    <row r="213" spans="1:5" s="63" customFormat="1" ht="15" customHeight="1" x14ac:dyDescent="0.3">
      <c r="A213" s="45"/>
      <c r="B213" s="65"/>
      <c r="C213" s="64"/>
      <c r="D213" s="46"/>
      <c r="E213" s="45"/>
    </row>
    <row r="214" spans="1:5" s="63" customFormat="1" ht="15" customHeight="1" x14ac:dyDescent="0.3">
      <c r="A214" s="45"/>
      <c r="B214" s="65"/>
      <c r="C214" s="64"/>
      <c r="D214" s="46"/>
      <c r="E214" s="45"/>
    </row>
    <row r="215" spans="1:5" s="63" customFormat="1" ht="15" customHeight="1" x14ac:dyDescent="0.3">
      <c r="A215" s="45"/>
      <c r="B215" s="65"/>
      <c r="C215" s="64"/>
      <c r="D215" s="46"/>
      <c r="E215" s="45"/>
    </row>
    <row r="216" spans="1:5" s="63" customFormat="1" ht="15" customHeight="1" x14ac:dyDescent="0.3">
      <c r="A216" s="45"/>
      <c r="B216" s="65"/>
      <c r="C216" s="64"/>
      <c r="D216" s="46"/>
      <c r="E216" s="45"/>
    </row>
    <row r="217" spans="1:5" s="63" customFormat="1" ht="15" customHeight="1" x14ac:dyDescent="0.3">
      <c r="A217" s="45"/>
      <c r="B217" s="65"/>
      <c r="C217" s="64"/>
      <c r="D217" s="46"/>
      <c r="E217" s="45"/>
    </row>
    <row r="218" spans="1:5" s="63" customFormat="1" ht="15" customHeight="1" x14ac:dyDescent="0.3">
      <c r="A218" s="45"/>
      <c r="B218" s="65"/>
      <c r="C218" s="64"/>
      <c r="D218" s="46"/>
      <c r="E218" s="45"/>
    </row>
    <row r="219" spans="1:5" s="63" customFormat="1" ht="15" customHeight="1" x14ac:dyDescent="0.3">
      <c r="A219" s="45"/>
      <c r="B219" s="65"/>
      <c r="C219" s="64"/>
      <c r="D219" s="46"/>
      <c r="E219" s="45"/>
    </row>
    <row r="220" spans="1:5" s="63" customFormat="1" ht="15" customHeight="1" x14ac:dyDescent="0.3">
      <c r="A220" s="45"/>
      <c r="B220" s="65"/>
      <c r="C220" s="64"/>
      <c r="D220" s="46"/>
      <c r="E220" s="45"/>
    </row>
    <row r="221" spans="1:5" s="63" customFormat="1" ht="15" customHeight="1" x14ac:dyDescent="0.3">
      <c r="A221" s="45"/>
      <c r="B221" s="65"/>
      <c r="C221" s="64"/>
      <c r="D221" s="46"/>
      <c r="E221" s="45"/>
    </row>
    <row r="222" spans="1:5" s="63" customFormat="1" ht="15" customHeight="1" x14ac:dyDescent="0.3">
      <c r="A222" s="45"/>
      <c r="B222" s="65"/>
      <c r="C222" s="64"/>
      <c r="D222" s="46"/>
      <c r="E222" s="45"/>
    </row>
    <row r="223" spans="1:5" s="63" customFormat="1" ht="15" customHeight="1" x14ac:dyDescent="0.3">
      <c r="A223" s="45"/>
      <c r="B223" s="65"/>
      <c r="C223" s="64"/>
      <c r="D223" s="46"/>
      <c r="E223" s="45"/>
    </row>
    <row r="224" spans="1:5" s="63" customFormat="1" ht="15" customHeight="1" x14ac:dyDescent="0.3">
      <c r="A224" s="45"/>
      <c r="B224" s="65"/>
      <c r="C224" s="64"/>
      <c r="D224" s="46"/>
      <c r="E224" s="45"/>
    </row>
    <row r="225" spans="1:5" s="63" customFormat="1" ht="15" customHeight="1" x14ac:dyDescent="0.3">
      <c r="A225" s="45"/>
      <c r="B225" s="65"/>
      <c r="C225" s="64"/>
      <c r="D225" s="46"/>
      <c r="E225" s="45"/>
    </row>
    <row r="226" spans="1:5" s="63" customFormat="1" ht="15" customHeight="1" x14ac:dyDescent="0.3">
      <c r="A226" s="45"/>
      <c r="B226" s="65"/>
      <c r="C226" s="64"/>
      <c r="D226" s="46"/>
      <c r="E226" s="45"/>
    </row>
    <row r="227" spans="1:5" s="63" customFormat="1" ht="15" customHeight="1" x14ac:dyDescent="0.3">
      <c r="A227" s="45"/>
      <c r="B227" s="65"/>
      <c r="C227" s="64"/>
      <c r="D227" s="46"/>
      <c r="E227" s="45"/>
    </row>
    <row r="228" spans="1:5" s="63" customFormat="1" ht="15" customHeight="1" x14ac:dyDescent="0.3">
      <c r="A228" s="45"/>
      <c r="B228" s="65"/>
      <c r="C228" s="64"/>
      <c r="D228" s="46"/>
      <c r="E228" s="45"/>
    </row>
    <row r="229" spans="1:5" s="63" customFormat="1" ht="15" customHeight="1" x14ac:dyDescent="0.3">
      <c r="A229" s="45"/>
      <c r="B229" s="65"/>
      <c r="C229" s="64"/>
      <c r="D229" s="46"/>
      <c r="E229" s="45"/>
    </row>
  </sheetData>
  <sheetProtection algorithmName="SHA-512" hashValue="nr2D2a0VNBz1DISCsmVxEyb7vz0ktGqhAW2sdhDoKP7nNSPkjMgz6Ckzq6V1u4JXP3xUNJ1StZ6/H1BRD1feYg==" saltValue="JEFpbLU4YM3CIbtByhcxBQ==" spinCount="100000" sheet="1" objects="1" scenarios="1" selectLockedCells="1"/>
  <protectedRanges>
    <protectedRange sqref="A4:E4 G1:G2 A188:A190" name="Anlage_1"/>
    <protectedRange sqref="A1:E3" name="Anlage_1_2"/>
    <protectedRange sqref="H2" name="Anlage_2_2"/>
    <protectedRange sqref="H1" name="Anlage_2_3"/>
  </protectedRanges>
  <sortState ref="A5:E187">
    <sortCondition ref="D5:D187"/>
  </sortState>
  <mergeCells count="1">
    <mergeCell ref="A1:E3"/>
  </mergeCells>
  <dataValidations disablePrompts="1" count="1">
    <dataValidation type="whole" errorStyle="information" allowBlank="1" showInputMessage="1" showErrorMessage="1" sqref="E188:E190 E146">
      <formula1>0</formula1>
      <formula2>100</formula2>
    </dataValidation>
  </dataValidations>
  <pageMargins left="0.7" right="0.7" top="0.78740157499999996" bottom="0.78740157499999996"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baseColWidth="10" defaultRowHeight="15.6" x14ac:dyDescent="0.3"/>
  <cols>
    <col min="1" max="1" width="79.69921875" bestFit="1" customWidth="1"/>
  </cols>
  <sheetData>
    <row r="1" spans="1:2" x14ac:dyDescent="0.3">
      <c r="A1" s="47" t="s">
        <v>47</v>
      </c>
      <c r="B1" s="48"/>
    </row>
    <row r="2" spans="1:2" x14ac:dyDescent="0.3">
      <c r="A2" s="48"/>
      <c r="B2" s="48"/>
    </row>
    <row r="3" spans="1:2" x14ac:dyDescent="0.3">
      <c r="A3" s="49" t="s">
        <v>61</v>
      </c>
      <c r="B3" s="48">
        <v>210</v>
      </c>
    </row>
    <row r="4" spans="1:2" x14ac:dyDescent="0.3">
      <c r="A4" s="49" t="s">
        <v>62</v>
      </c>
      <c r="B4" s="48">
        <v>210</v>
      </c>
    </row>
    <row r="5" spans="1:2" x14ac:dyDescent="0.3">
      <c r="A5" s="49" t="s">
        <v>63</v>
      </c>
      <c r="B5" s="48">
        <v>210</v>
      </c>
    </row>
    <row r="6" spans="1:2" x14ac:dyDescent="0.3">
      <c r="A6" s="35"/>
    </row>
    <row r="7" spans="1:2" ht="29.4" x14ac:dyDescent="0.3">
      <c r="A7" s="47" t="s">
        <v>272</v>
      </c>
    </row>
    <row r="9" spans="1:2" x14ac:dyDescent="0.3">
      <c r="A9" s="73" t="s">
        <v>265</v>
      </c>
    </row>
    <row r="10" spans="1:2" x14ac:dyDescent="0.3">
      <c r="A10" s="73" t="s">
        <v>266</v>
      </c>
    </row>
    <row r="11" spans="1:2" x14ac:dyDescent="0.3">
      <c r="A11" s="73" t="s">
        <v>267</v>
      </c>
    </row>
    <row r="12" spans="1:2" x14ac:dyDescent="0.3">
      <c r="A12" s="73" t="s">
        <v>268</v>
      </c>
    </row>
    <row r="13" spans="1:2" x14ac:dyDescent="0.3">
      <c r="A13" s="73" t="s">
        <v>269</v>
      </c>
    </row>
    <row r="14" spans="1:2" x14ac:dyDescent="0.3">
      <c r="A14" s="73" t="s">
        <v>270</v>
      </c>
    </row>
  </sheetData>
  <sheetProtection algorithmName="SHA-512" hashValue="l1itYuBGMLSP09OCl6mFnvjAcrgs6Ds0ZIVrzgbKVfcm3G7HOKUxR01f7ZRfloERhQ7M0r3ZU3xZhqTmExQyMg==" saltValue="FQ6MfAXaqBItUVrQWafHeA==" spinCount="100000" sheet="1" objects="1" scenarios="1" selectLockedCells="1"/>
  <protectedRanges>
    <protectedRange sqref="A6" name="Anlage_4_7"/>
    <protectedRange sqref="A3" name="Anlage_2"/>
    <protectedRange sqref="A4" name="Anlage_2_1"/>
    <protectedRange sqref="A5" name="Anlage_2_3"/>
    <protectedRange sqref="A9:A14" name="Anlage_2_2"/>
  </protectedRange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Prüfungsübersicht</vt:lpstr>
      <vt:lpstr>STG</vt:lpstr>
      <vt:lpstr>Formular!Druckbereich</vt:lpstr>
      <vt:lpstr>Prüfungsübersicht!Druckbereich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Jagoda, André</cp:lastModifiedBy>
  <cp:lastPrinted>2017-02-01T13:37:53Z</cp:lastPrinted>
  <dcterms:created xsi:type="dcterms:W3CDTF">2016-03-29T06:28:06Z</dcterms:created>
  <dcterms:modified xsi:type="dcterms:W3CDTF">2018-08-07T07:30:34Z</dcterms:modified>
</cp:coreProperties>
</file>