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Anerkennung von Prüfungsleistungen\Duisburg\Wirtschaftsingenieurwesen\Master\2024_AAA_Antrag aktuell\"/>
    </mc:Choice>
  </mc:AlternateContent>
  <xr:revisionPtr revIDLastSave="0" documentId="13_ncr:1_{FDFE80C3-3622-4600-9250-620784EA7DC4}" xr6:coauthVersionLast="47" xr6:coauthVersionMax="47" xr10:uidLastSave="{00000000-0000-0000-0000-000000000000}"/>
  <bookViews>
    <workbookView xWindow="-120" yWindow="-120" windowWidth="29040" windowHeight="17640" tabRatio="670" xr2:uid="{00000000-000D-0000-FFFF-FFFF00000000}"/>
  </bookViews>
  <sheets>
    <sheet name="Formular" sheetId="1" r:id="rId1"/>
    <sheet name="Prüfungen" sheetId="4" r:id="rId2"/>
    <sheet name="STG" sheetId="5" state="hidden" r:id="rId3"/>
  </sheets>
  <definedNames>
    <definedName name="_xlnm._FilterDatabase" localSheetId="0" hidden="1">Formular!$B$10:$B$60</definedName>
    <definedName name="_xlnm.Print_Area" localSheetId="0">Formular!$B$1:$O$110</definedName>
    <definedName name="_xlnm.Print_Area" localSheetId="1">Prüfungen!$A$1:$E$287</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8" i="1" l="1"/>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L59" i="1" l="1"/>
  <c r="J60" i="1" l="1"/>
</calcChain>
</file>

<file path=xl/sharedStrings.xml><?xml version="1.0" encoding="utf-8"?>
<sst xmlns="http://schemas.openxmlformats.org/spreadsheetml/2006/main" count="688" uniqueCount="375">
  <si>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</si>
  <si>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</si>
  <si>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</si>
  <si>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</si>
  <si>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</si>
  <si>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</si>
  <si>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</si>
  <si>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</si>
  <si>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</si>
  <si>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</si>
  <si>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</si>
  <si>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</si>
  <si>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</si>
  <si>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</si>
  <si>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</si>
  <si>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</si>
  <si>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</si>
  <si>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</si>
  <si>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</si>
  <si>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</si>
  <si>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</si>
  <si>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</si>
  <si>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</si>
  <si>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</si>
  <si>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</si>
  <si>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</si>
  <si>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</si>
  <si>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</si>
  <si>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</si>
  <si>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</si>
  <si>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</si>
  <si>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</si>
  <si>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</si>
  <si>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</si>
  <si>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</si>
  <si>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</si>
  <si>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</si>
  <si>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</si>
  <si>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</si>
  <si>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</si>
  <si>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</si>
  <si>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</si>
  <si>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</si>
  <si>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</si>
  <si>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</si>
  <si>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</si>
  <si>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</si>
  <si>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</si>
  <si>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</si>
  <si>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</si>
  <si>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</si>
  <si>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</si>
  <si>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</si>
  <si>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</si>
  <si>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</si>
  <si>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</si>
  <si>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</si>
  <si>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</si>
  <si>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Credits</t>
  </si>
  <si>
    <t>Pool</t>
  </si>
  <si>
    <t>-</t>
  </si>
  <si>
    <t>ZKA</t>
  </si>
  <si>
    <t>ZFB</t>
  </si>
  <si>
    <t>ZKB</t>
  </si>
  <si>
    <t>ZEB</t>
  </si>
  <si>
    <t>ZKD</t>
  </si>
  <si>
    <t>ZFA</t>
  </si>
  <si>
    <r>
      <t xml:space="preserve">
Prüfung wird anerkannt für: 
</t>
    </r>
    <r>
      <rPr>
        <sz val="12"/>
        <color theme="1"/>
        <rFont val="Calibri"/>
        <family val="2"/>
        <scheme val="minor"/>
      </rPr>
      <t>Pool / Prüfungsnr. / Prüfung</t>
    </r>
  </si>
  <si>
    <t>Empirische Forschungsmethoden: Datengewinnung</t>
  </si>
  <si>
    <t>Kundenmanagement für Dienstleistungen und Handel</t>
  </si>
  <si>
    <t>Angebotsmanagement für Dienstleistungen und Handel</t>
  </si>
  <si>
    <t>Wertorientierte Unternehmenssteuerung</t>
  </si>
  <si>
    <t>Konzepte und Instrumente des Controllings</t>
  </si>
  <si>
    <t>Masterseminar Finanzierung</t>
  </si>
  <si>
    <t>Dynamisches Automobilmanagement</t>
  </si>
  <si>
    <t>Electricity, District Heating, Renewable Energy</t>
  </si>
  <si>
    <t>Energy Markets and Price Formation</t>
  </si>
  <si>
    <t>Energie- und Immobilienmanagement</t>
  </si>
  <si>
    <t>Antriebstechnik</t>
  </si>
  <si>
    <t>Control Theory</t>
  </si>
  <si>
    <t>Fahrzeugtechnik</t>
  </si>
  <si>
    <t>Kognitive technische Systeme</t>
  </si>
  <si>
    <t>Adsorption Technology</t>
  </si>
  <si>
    <t>Air Pollution Control</t>
  </si>
  <si>
    <t>Elektrochemische Prozesse und elektrochemische Messtechnik</t>
  </si>
  <si>
    <t>Laseroptische Messverfahren für reaktive Strömungsprozesse</t>
  </si>
  <si>
    <t>Moderne Energiesysteme</t>
  </si>
  <si>
    <t>Planung, Bau und Betrieb von Chemieanlagen</t>
  </si>
  <si>
    <t>Praktikum Energietechnik</t>
  </si>
  <si>
    <t>Praktikum zur Verfahrens- und Anlagentechnik</t>
  </si>
  <si>
    <t>Stationäre Prozesssimulation</t>
  </si>
  <si>
    <t>Thermische Verfahrens- und Prozesstechnik</t>
  </si>
  <si>
    <t>Wärme- und Stoffübertragung</t>
  </si>
  <si>
    <t>Gießen und Erstarren von Stahl</t>
  </si>
  <si>
    <t>Manipulatortechnik</t>
  </si>
  <si>
    <t>Planung und Entwicklung mechatronischer Produkte</t>
  </si>
  <si>
    <t>Prozessautomatisierungstechnik</t>
  </si>
  <si>
    <t>Rechnerintegrierte Produktentwicklung  (CAE)</t>
  </si>
  <si>
    <t>Schweißtechnische Fertigungsverfahren</t>
  </si>
  <si>
    <t>Thermodynamik und Kinetik metallurgischer Reaktionen</t>
  </si>
  <si>
    <t>Biofluidmechanik</t>
  </si>
  <si>
    <t>Biomechanik</t>
  </si>
  <si>
    <t>Die Methode der finiten Elemente 1</t>
  </si>
  <si>
    <t>Fahrerassistenzsysteme</t>
  </si>
  <si>
    <t>Fahrzeugdynamik</t>
  </si>
  <si>
    <t>Kinematics of Robots and Mechanisms</t>
  </si>
  <si>
    <t>Mechatroniklabor</t>
  </si>
  <si>
    <t>Regelungstheorie</t>
  </si>
  <si>
    <t>Robotik-Anwendungen</t>
  </si>
  <si>
    <t>Sensoren für Fortgeschrittene - Anwendungen, Schnittstellen und Signalverarbeitung</t>
  </si>
  <si>
    <t>Plastomechanik und Umformverfahren</t>
  </si>
  <si>
    <t>Plastomechanik und Umformverfahren Praktikum</t>
  </si>
  <si>
    <t>Schwingungsanalyse metallurgischer Anlagen</t>
  </si>
  <si>
    <t>Anlagenplanung und Systemtechnik</t>
  </si>
  <si>
    <t>Anwendungsprogrammierung im CAx-Umfeld</t>
  </si>
  <si>
    <t>Energie- und Ressourceneffizienz in der Produktion</t>
  </si>
  <si>
    <t>Fertigungstechnik</t>
  </si>
  <si>
    <t>Methoden der Systemtechnik</t>
  </si>
  <si>
    <t>Product Engineering</t>
  </si>
  <si>
    <t>Angewandte numerische Strömungsmechanik</t>
  </si>
  <si>
    <t>Dynamik des Segelns und Gleitens</t>
  </si>
  <si>
    <t>Entwurf von Unterwasserfahrzeugen</t>
  </si>
  <si>
    <t>Flachwasserhydrodynamik</t>
  </si>
  <si>
    <t>Master of Science Wirtschaftsingenieurwesen, Vertiefung Maschinenbau und Wirtschaft</t>
  </si>
  <si>
    <t>Master of Science Wirtschaftsingenieurwesen, Vertiefung Informationstechnik und Wirtschaft</t>
  </si>
  <si>
    <t>Applied Microeconomics</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</si>
  <si>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</si>
  <si>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</si>
  <si>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</si>
  <si>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Energie- und Verfahrenstechnik (EVT)</t>
  </si>
  <si>
    <t>Mechatronik (M)</t>
  </si>
  <si>
    <t>Produkt Engineering (PE)</t>
  </si>
  <si>
    <t>Schiffs- und Offshoretechnik (ST)</t>
  </si>
  <si>
    <t>Gießereitechnik (GT)</t>
  </si>
  <si>
    <t>Metallverarbeitung und -anwendung (MVA)</t>
  </si>
  <si>
    <r>
      <t xml:space="preserve">Bitte wählen Sie einen Schwerpunkt aus! 
</t>
    </r>
    <r>
      <rPr>
        <b/>
        <i/>
        <sz val="9"/>
        <color rgb="FFFF0000"/>
        <rFont val="Calibri"/>
        <family val="2"/>
        <scheme val="minor"/>
      </rPr>
      <t>(nur bei Vertiefung Maschinenbau und Wirtschaft)</t>
    </r>
  </si>
  <si>
    <t>Topics in Labor Economics</t>
  </si>
  <si>
    <t>Prozess- und Qualitätsmanagement für Dienstleistungen und Handel</t>
  </si>
  <si>
    <t>GAMS Seminar Master</t>
  </si>
  <si>
    <t>ZEA</t>
  </si>
  <si>
    <t>Masterseminar Innovationsmanagement in der Mobilität</t>
  </si>
  <si>
    <t xml:space="preserve">ZFB </t>
  </si>
  <si>
    <t>Selbstführung, Mitarbeiterführung und Teamführung</t>
  </si>
  <si>
    <r>
      <t xml:space="preserve">Freitext </t>
    </r>
    <r>
      <rPr>
        <b/>
        <sz val="8"/>
        <color rgb="FFFF0000"/>
        <rFont val="Calibri"/>
        <family val="2"/>
        <scheme val="minor"/>
      </rPr>
      <t>(bitte mit Namen der Prüfung überschreiben)</t>
    </r>
  </si>
  <si>
    <t>Anlagen- und Energiewirtschaft</t>
  </si>
  <si>
    <t>Dienstleistungen für Kreislaufwirtschaftssysteme</t>
  </si>
  <si>
    <t>Dynamische Optimierung von Dienstleistungen</t>
  </si>
  <si>
    <t>Heuristische Planung im Dienstleistungsbereich</t>
  </si>
  <si>
    <t>Innovative Mobilitäts- und Logistikdienstleistungen</t>
  </si>
  <si>
    <t>Gas Dynamics</t>
  </si>
  <si>
    <t xml:space="preserve">Membrane Technology for Water Treatment      </t>
  </si>
  <si>
    <t>Modern Methods for the Control Robotic Manipulators</t>
  </si>
  <si>
    <t>Vision-based Control</t>
  </si>
  <si>
    <t>Additive Fertigungsverfahren 2 - Kunstoffverarbeitung</t>
  </si>
  <si>
    <t>Informationssysteme der Logistik</t>
  </si>
  <si>
    <t>Internationales Wirtschaftsrecht</t>
  </si>
  <si>
    <t>Kunststoffmaschinen und -verarbeitung: Spritzgießtechnik</t>
  </si>
  <si>
    <t xml:space="preserve">ZFA </t>
  </si>
  <si>
    <t>Steuerung der Mitarbeiterproduktivität</t>
  </si>
  <si>
    <t>so steht es in der PO; Schwerpunkt Kimms</t>
  </si>
  <si>
    <t>Multinationale Automobilunternehmen in Zeiten des Umbruchs</t>
  </si>
  <si>
    <t>Kreativitätsmethoden und Innovationscontrolling in der Mobilität</t>
  </si>
  <si>
    <t xml:space="preserve">Gute Unternehmensführung Global - Rechtliche und Ethische Aspekte </t>
  </si>
  <si>
    <t>Additive Fertigungsverfahren 3 - Metallverarbeitung</t>
  </si>
  <si>
    <t>Recycling of Oxidic and Metallic Materials</t>
  </si>
  <si>
    <t>Die Methode der Finiten Elemente 2</t>
  </si>
  <si>
    <t>Regelungstheorie Praktikum</t>
  </si>
  <si>
    <t>Grundlagen und Anwendung von Strömungssimulationen in der Kunststoffverarbeitung</t>
  </si>
  <si>
    <t xml:space="preserve">Kunststoffmaschinen und -verarbeitung: Extrusionstechnik </t>
  </si>
  <si>
    <t>Master of Science Wirtschaftsingenieurwesen, Vertiefung Elektrische Energietechnik</t>
  </si>
  <si>
    <t>Open Innovation in Mobilitätsunternehmen</t>
  </si>
  <si>
    <t>Übersicht aller Prüfungsleistungen im Studiengang
Master of Science Wirtschaftsingenieurwesen
Vertiefung Maschinenbau und Elektro- und Informationstechnik
PO`24</t>
  </si>
  <si>
    <t>Autonome Systeme</t>
  </si>
  <si>
    <t>Dynamik nachhaltiger und autonomer maritimer Systeme 1</t>
  </si>
  <si>
    <t>Energiewandlungsmaschinen</t>
  </si>
  <si>
    <t>Energiewirtschaft und Sektorenkopplung</t>
  </si>
  <si>
    <t>Entwurf nachhaltiger und autonomer maritimer Systeme 2</t>
  </si>
  <si>
    <t>Grundlagen automoner Fahrzeugsysteme</t>
  </si>
  <si>
    <t>Hydrodynamik nachhaltiger maritimer Systme 1</t>
  </si>
  <si>
    <t>Kolbenkraftmaschinen</t>
  </si>
  <si>
    <t>Kolbenkraftmaschinen Praktikum</t>
  </si>
  <si>
    <t>SKB</t>
  </si>
  <si>
    <t xml:space="preserve">Konstruieren mit Kunststoffen </t>
  </si>
  <si>
    <t>Machine Learning</t>
  </si>
  <si>
    <t>Reaktive Strömungen</t>
  </si>
  <si>
    <t>Recycling of Oxidics and Metallic Materials Lab</t>
  </si>
  <si>
    <t xml:space="preserve">Sicherheit und Risikoanalyse nachhaltiger und autonomer maritimer Systeme </t>
  </si>
  <si>
    <t>Strukturdynamik 2</t>
  </si>
  <si>
    <t>Tribologie</t>
  </si>
  <si>
    <t>Ausgewählte Kapitel der Betriebswirtschaftslehre MSc</t>
  </si>
  <si>
    <t>Empirical Finance</t>
  </si>
  <si>
    <t>Innovationsmanagement für die Automobilindustrie</t>
  </si>
  <si>
    <t>Klimaschutz und Fossile Energieträger</t>
  </si>
  <si>
    <t>Financial Risk Management</t>
  </si>
  <si>
    <t>Masterseminar internationales und strategisches Automobil- und Mobilitätsmanagement</t>
  </si>
  <si>
    <t>Masterseminar Production and Operations Management</t>
  </si>
  <si>
    <t>Masterseminar Unternehmenssteuerung und Controlling</t>
  </si>
  <si>
    <t>Aerosolprozesstechnik</t>
  </si>
  <si>
    <t>Akustik und Schwingungen nachhaltiger maritimer Systeme</t>
  </si>
  <si>
    <t>Analytische Methoden der Intralogistik</t>
  </si>
  <si>
    <t>Anwendungsprogrammierung im CAx-Umfeld Praktikum</t>
  </si>
  <si>
    <t xml:space="preserve">Applied Computational Fluid Dynamics </t>
  </si>
  <si>
    <t>Arbeitswissenschaft</t>
  </si>
  <si>
    <t>Ausgewählte technische Grundlagen der Transportlogistik</t>
  </si>
  <si>
    <t>Auslegung und Sicherheit von Gasphasenprozessen</t>
  </si>
  <si>
    <t>Automobile Produktionstechnik</t>
  </si>
  <si>
    <t>Bildgebende Messtechniken für Strömungen</t>
  </si>
  <si>
    <t>Bildgebende Messtechniken für Strömungen Praktikum</t>
  </si>
  <si>
    <t>CO2-Kreislauf Technologien - Freistzung, Abscheidung und Nutzung</t>
  </si>
  <si>
    <t>Control Theory Lab</t>
  </si>
  <si>
    <t>Diagnosis and Prognosis</t>
  </si>
  <si>
    <t xml:space="preserve">  </t>
  </si>
  <si>
    <t>Digitalisierung in der Produktentwicklung (Industrieprojekt)</t>
  </si>
  <si>
    <t>Elektrochemische Wasserstofferzeugung und -nutzung</t>
  </si>
  <si>
    <t xml:space="preserve">Energieintensive Industrien im Wandel </t>
  </si>
  <si>
    <t>Fabrikplanung</t>
  </si>
  <si>
    <t>Fahrerassistenzsysteme Praktikum</t>
  </si>
  <si>
    <t>Flachwasserhydrodynamik Praktikum</t>
  </si>
  <si>
    <t xml:space="preserve">Formulierungs-, Druck- und Beschichtungstechnologien für partikuläre Produkte </t>
  </si>
  <si>
    <t>Functional Safety</t>
  </si>
  <si>
    <t>Hafenwirtschaft und Logistik 2</t>
  </si>
  <si>
    <t>Heiztechnologien und Wärmebereitstellung</t>
  </si>
  <si>
    <t>Practical Optimization for Mechanical Engineers</t>
  </si>
  <si>
    <t>Practical Optimization for Mechanical Engineers Praktikum</t>
  </si>
  <si>
    <t>Betriebsmittel der Hochspannungstechnik</t>
  </si>
  <si>
    <t>SKA</t>
  </si>
  <si>
    <t>Betriebsmittel der Hochspannungstechnik Praktikum</t>
  </si>
  <si>
    <t>Coding Theory</t>
  </si>
  <si>
    <t>Hochspannungsgleichstromübertragung</t>
  </si>
  <si>
    <t>Hochspannungsgleichstromübertragung Prakiktum</t>
  </si>
  <si>
    <t>Leistungselektronik</t>
  </si>
  <si>
    <t>Optische Netze</t>
  </si>
  <si>
    <t>Power System Analysis</t>
  </si>
  <si>
    <t>Power System Analysis Lab</t>
  </si>
  <si>
    <t>Power System Operation and Control Lab</t>
  </si>
  <si>
    <t>Power System Operation and Control</t>
  </si>
  <si>
    <t>Theorie statistischer Signale</t>
  </si>
  <si>
    <t>Übertragungstechnik</t>
  </si>
  <si>
    <t>Käuferverhaltenstheorie</t>
  </si>
  <si>
    <t>Advanced Corporate Governance</t>
  </si>
  <si>
    <t>Econometrics (Master)</t>
  </si>
  <si>
    <t>Empirische Forschungsmethoden: Multivariate Datenanalyse</t>
  </si>
  <si>
    <t>Management von Versicherungsrisiken</t>
  </si>
  <si>
    <t>Rechtsformwahl du Besteuerung</t>
  </si>
  <si>
    <t>Topics in Industrial Organization</t>
  </si>
  <si>
    <t>Topics in International Economics</t>
  </si>
  <si>
    <t>Advanced Electronic Workshop for Students</t>
  </si>
  <si>
    <t>Elektrochemische Wasserstofferzeugung und -nutzung Praktikum</t>
  </si>
  <si>
    <t>Aktive elektronische Implantate</t>
  </si>
  <si>
    <t>Antennas for Communications</t>
  </si>
  <si>
    <t>Antennas for Communications Praktikum</t>
  </si>
  <si>
    <t>Automobilelektronik</t>
  </si>
  <si>
    <t>Bedeutung des Rauschens in der Kommunikationstechnik</t>
  </si>
  <si>
    <t>Bioeletromagnetics</t>
  </si>
  <si>
    <t>Bioeletromagnetics Praktikum</t>
  </si>
  <si>
    <t>Biosignalanalyse und Mustererkennung</t>
  </si>
  <si>
    <t>Cloud, Web &amp; Mobile</t>
  </si>
  <si>
    <t>Computational Electromagnetics 1</t>
  </si>
  <si>
    <t>Computational Electromagnetics 1 Praktikum</t>
  </si>
  <si>
    <t xml:space="preserve">Computational Electromagnetics 2  </t>
  </si>
  <si>
    <t>Computational Electromagnetics 2 Praktikum</t>
  </si>
  <si>
    <t>Dielektrische und magnetische Materialeigenschaften</t>
  </si>
  <si>
    <t>Digitale Schaltungstechnik</t>
  </si>
  <si>
    <t>Distributed Systems</t>
  </si>
  <si>
    <t>Einführung in die Bioelektronik</t>
  </si>
  <si>
    <t>Einführung in die MRT</t>
  </si>
  <si>
    <t>Elektrizitätswirtschaft</t>
  </si>
  <si>
    <t>Power System Analysis Project</t>
  </si>
  <si>
    <t>Power System Dynamics and Stability</t>
  </si>
  <si>
    <t>Quanteninformationstheorie</t>
  </si>
  <si>
    <t>Quantenkommunikation 2</t>
  </si>
  <si>
    <t>Radio Propagation Channels</t>
  </si>
  <si>
    <t>Remote Medical Care</t>
  </si>
  <si>
    <t>Repetitorium der Maxwellschen Theorie</t>
  </si>
  <si>
    <t>Robust Control</t>
  </si>
  <si>
    <t>Schaltanlagen</t>
  </si>
  <si>
    <t>Schaltanlagen Praktikum</t>
  </si>
  <si>
    <t>Solare Energiesysteme</t>
  </si>
  <si>
    <t>State and Parameter Estimation</t>
  </si>
  <si>
    <t>Systemtechnik</t>
  </si>
  <si>
    <t>Systemtechnik Praktikum</t>
  </si>
  <si>
    <t>Terahertz Technology</t>
  </si>
  <si>
    <t>Terahertz Technology Praktikum</t>
  </si>
  <si>
    <t>Theoretische Elektrotechnik 1</t>
  </si>
  <si>
    <t xml:space="preserve">Theoretische Elektrotechnik 2 </t>
  </si>
  <si>
    <t>Thermo-electric Materials and Systems</t>
  </si>
  <si>
    <t>Wind Energy</t>
  </si>
  <si>
    <t>Supply Chain Management</t>
  </si>
  <si>
    <t>Hochautomatisiertes Fahren und alternative Antriebssysteme</t>
  </si>
  <si>
    <t>Industrial Engineering</t>
  </si>
  <si>
    <t>Informationssysteme der Logistik Praktikum</t>
  </si>
  <si>
    <t>Instrumentelle Bewegungsanlayise</t>
  </si>
  <si>
    <t>Integration von Ströunsmaschinen in Systmen</t>
  </si>
  <si>
    <t>Intermodale Distributionsnetze</t>
  </si>
  <si>
    <t>International Design and Engnieering Project</t>
  </si>
  <si>
    <t>Kalibrieren von Walzwerkswalzen</t>
  </si>
  <si>
    <t>Kolloidprozesstechnik</t>
  </si>
  <si>
    <t>Laseroptische Messverfahren für reaktive Strömungsprozesse Praktikum</t>
  </si>
  <si>
    <t>Logistik und Materialfluss 2</t>
  </si>
  <si>
    <t>Marketing in der Automobilindustrie</t>
  </si>
  <si>
    <t xml:space="preserve">Modellierung von Logistiksystemen </t>
  </si>
  <si>
    <t>Product EngineeringPraktikum</t>
  </si>
  <si>
    <t>Microwave Theory and Techniques</t>
  </si>
  <si>
    <t>Microwave Theory and Techniques Lab</t>
  </si>
  <si>
    <t>Marktorientierte Case Studies</t>
  </si>
  <si>
    <t>Elektromagnetische Verträglichkeit</t>
  </si>
  <si>
    <t>Entwurf digiatler Systeme für FPGAs Praktikum</t>
  </si>
  <si>
    <t>Fertigungstechnik und Energieversorgung für die Elektromobilität</t>
  </si>
  <si>
    <t>Fehlerdiagnose und Fehlertoleranz in technischen Systemen</t>
  </si>
  <si>
    <t xml:space="preserve">ZKA </t>
  </si>
  <si>
    <t>Hochfrequenzschaltungen und Leistungsbauelemente</t>
  </si>
  <si>
    <t>Hochspannungsmess- und Prüftechnik</t>
  </si>
  <si>
    <t>Höchstfrequenz- und Terahertz-Halbleitertechnologien</t>
  </si>
  <si>
    <t>Inforamtionstechnik in der elektrischen Energietechnik</t>
  </si>
  <si>
    <t>Innovative Isoliersysteme</t>
  </si>
  <si>
    <t>Integrierte Analogschaltungen</t>
  </si>
  <si>
    <t>Integrierte Analogschaltungen Praktikum</t>
  </si>
  <si>
    <t>Integrierte Photonik</t>
  </si>
  <si>
    <t xml:space="preserve">Internet of Things: Protocols and System Software </t>
  </si>
  <si>
    <t>Lasertechnik</t>
  </si>
  <si>
    <t>Lasertechnik Praktikum</t>
  </si>
  <si>
    <t>Mehrgrößenregelung</t>
  </si>
  <si>
    <t>Mess- und Sensorsysteme</t>
  </si>
  <si>
    <t>Mikro- und Optoelektronik Praktikum</t>
  </si>
  <si>
    <t>Modelling and Simulation of Dynamic Systems</t>
  </si>
  <si>
    <t>Modelling and Simulation of Dynamic Systems Lab</t>
  </si>
  <si>
    <t>Moderne anorgansishe Halbleiter für flexible Optoelektronik</t>
  </si>
  <si>
    <t>Moderne Methoden der Bauelement- und Schaltungsanalytik</t>
  </si>
  <si>
    <t>Nachhaltige Energievektorren</t>
  </si>
  <si>
    <t>Nanoelektronik</t>
  </si>
  <si>
    <t>Nano-Optoelektronik und Nano-Photonik</t>
  </si>
  <si>
    <t>Neuroengineering for Human-Centered-Interaction</t>
  </si>
  <si>
    <t>Nonlinear Control Systems</t>
  </si>
  <si>
    <t>OFDM-Übertragungstechnik</t>
  </si>
  <si>
    <t>Operationsverstärker Praktikum</t>
  </si>
  <si>
    <t xml:space="preserve">Optische Signalverarbeitung </t>
  </si>
  <si>
    <t>Optosensorik für Energieanlagen</t>
  </si>
  <si>
    <t xml:space="preserve">Organische Elektronik und Optoelektronik </t>
  </si>
  <si>
    <t>Photovoltaik</t>
  </si>
  <si>
    <t>Photovoltaik 2</t>
  </si>
  <si>
    <t xml:space="preserve">Material selection for high-temperature applications and lightweight construction  </t>
  </si>
  <si>
    <t>Motions of sustainable and autonomous maritime systems 1</t>
  </si>
  <si>
    <t>Motions of sustainable and autonomous maritime systems 2</t>
  </si>
  <si>
    <t>Multibody Dynamics</t>
  </si>
  <si>
    <t>Nachahltige Nanotechnologie</t>
  </si>
  <si>
    <t>Nachhaltige Wassertechnik</t>
  </si>
  <si>
    <t>Nanokristalline Materialien</t>
  </si>
  <si>
    <t>Nanopartikel-Entstehungsvorgänge</t>
  </si>
  <si>
    <t>Nanopartikel-Entstehungsvorgänge Praktikum</t>
  </si>
  <si>
    <t>Nationale und internationale Wasserwirtschaft inkl. Exkursion</t>
  </si>
  <si>
    <t>Shallow Water Hydrodynamics</t>
  </si>
  <si>
    <t>Shallow Water Hydrodynamics Praktikum</t>
  </si>
  <si>
    <t>Software-basierte Engineeringprozesse in der Automobilindustrie</t>
  </si>
  <si>
    <t xml:space="preserve">Strategische Logistikplanung </t>
  </si>
  <si>
    <t>Strömungsmechanik 2</t>
  </si>
  <si>
    <t>Strukturfestigkeit nachhaltiger maritimer Systeme 2</t>
  </si>
  <si>
    <t>Systemtechnik und Systemoptimierung</t>
  </si>
  <si>
    <t>Systemzuverlässigkeit und Notlaufstrategien</t>
  </si>
  <si>
    <t>Technische Schadenskunde</t>
  </si>
  <si>
    <t xml:space="preserve">Testing of Metallic Materials </t>
  </si>
  <si>
    <t>Testing of Metallic Materials Lab</t>
  </si>
  <si>
    <t>Thermische Systeme: Analyse, Modellierung und Design</t>
  </si>
  <si>
    <t>Thermodynamik der Mischungen und reagierender Systeme</t>
  </si>
  <si>
    <t>Turbulent Flows</t>
  </si>
  <si>
    <t>Umweltmesstechnik</t>
  </si>
  <si>
    <t>Umweltökonomie</t>
  </si>
  <si>
    <t>Virtuelle Produktdarstellung</t>
  </si>
  <si>
    <t>Virtuelle Produktdarstellung Praktikum</t>
  </si>
  <si>
    <t>Virtuelle Produktoptimierung</t>
  </si>
  <si>
    <t>Waste Water Treatment</t>
  </si>
  <si>
    <t xml:space="preserve">Water - Natural Science Fundamentals  </t>
  </si>
  <si>
    <t>Water Treatment 1</t>
  </si>
  <si>
    <t>Water Treatment 2</t>
  </si>
  <si>
    <t>Wellentheorie und Welleninduzierte Lasten</t>
  </si>
  <si>
    <t>Für den/die Vorsitzende/n des Prüfungsausschusses Prof.  A. Wömpener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</si>
</sst>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4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i/>
      <sz val="9"/>
      <color rgb="FFFF0000"/>
      <name val="Calibri"/>
      <family val="2"/>
      <scheme val="minor"/>
    </font>
    <font>
      <b/>
      <sz val="11"/>
      <color rgb="FFFF0000"/>
      <name val="Calibri"/>
      <family val="2"/>
      <scheme val="minor"/>
    </font>
    <font>
      <b/>
      <sz val="8"/>
      <color rgb="FFFF0000"/>
      <name val="Calibri"/>
      <family val="2"/>
      <scheme val="minor"/>
    </font>
    <font>
      <sz val="11"/>
      <color rgb="FFFF0000"/>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9">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style="thin">
        <color auto="1"/>
      </right>
      <top style="thin">
        <color auto="1"/>
      </top>
      <bottom/>
      <diagonal/>
    </border>
    <border>
      <left/>
      <right style="thin">
        <color auto="1"/>
      </right>
      <top style="thin">
        <color auto="1"/>
      </top>
      <bottom style="medium">
        <color rgb="FFFF0000"/>
      </bottom>
      <diagonal/>
    </border>
  </borders>
  <cellStyleXfs count="24">
    <xf numFmtId="0" fontId="0" fillId="0" borderId="0"/>
    <xf numFmtId="0" fontId="21" fillId="2" borderId="0"/>
    <xf numFmtId="0" fontId="22" fillId="3" borderId="2"/>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9" fillId="0" borderId="0"/>
  </cellStyleXfs>
  <cellXfs count="211">
    <xf numFmtId="0" fontId="0" fillId="0" borderId="0" xfId="0"/>
    <xf numFmtId="0" fontId="0" fillId="0" borderId="0" xfId="0" applyAlignment="1">
      <alignment vertical="center"/>
    </xf>
    <xf numFmtId="0" fontId="30" fillId="0" borderId="8" xfId="0" applyFont="1" applyBorder="1" applyAlignment="1" applyProtection="1">
      <alignment vertical="center" wrapText="1" shrinkToFit="1"/>
      <protection locked="0"/>
    </xf>
    <xf numFmtId="0" fontId="20" fillId="0" borderId="0" xfId="0" applyFont="1" applyProtection="1"/>
    <xf numFmtId="0" fontId="0" fillId="0" borderId="0" xfId="0" applyProtection="1"/>
    <xf numFmtId="0" fontId="29" fillId="0" borderId="0" xfId="0" applyFont="1" applyProtection="1"/>
    <xf numFmtId="0" fontId="29" fillId="0" borderId="0" xfId="0" applyFont="1" applyAlignment="1" applyProtection="1"/>
    <xf numFmtId="0" fontId="30" fillId="0" borderId="1" xfId="0" applyFont="1" applyBorder="1" applyAlignment="1" applyProtection="1">
      <alignment horizontal="center" vertical="center" wrapText="1" shrinkToFit="1"/>
    </xf>
    <xf numFmtId="0" fontId="20"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30" fillId="0" borderId="7" xfId="0" applyFont="1" applyBorder="1" applyAlignment="1" applyProtection="1">
      <alignment horizontal="center" vertical="center" wrapText="1" shrinkToFit="1"/>
      <protection locked="0"/>
    </xf>
    <xf numFmtId="0" fontId="30" fillId="0" borderId="11" xfId="0" applyFont="1" applyBorder="1" applyAlignment="1" applyProtection="1">
      <alignment horizontal="center" vertical="center" wrapText="1" shrinkToFit="1"/>
      <protection locked="0"/>
    </xf>
    <xf numFmtId="0" fontId="30" fillId="0" borderId="13" xfId="0" applyFont="1" applyBorder="1" applyAlignment="1" applyProtection="1">
      <alignment vertical="center" wrapText="1" shrinkToFit="1"/>
      <protection locked="0"/>
    </xf>
    <xf numFmtId="0" fontId="28"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29" fillId="0" borderId="0" xfId="0" applyFont="1" applyAlignment="1" applyProtection="1">
      <alignment horizontal="left" vertical="center" wrapText="1"/>
    </xf>
    <xf numFmtId="0" fontId="27"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31"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20" fillId="0" borderId="0" xfId="0" applyFont="1" applyAlignment="1"/>
    <xf numFmtId="164" fontId="20" fillId="0" borderId="21" xfId="0" applyNumberFormat="1" applyFont="1" applyBorder="1" applyAlignment="1" applyProtection="1">
      <alignment horizontal="left" vertical="center" wrapText="1" shrinkToFit="1"/>
    </xf>
    <xf numFmtId="0" fontId="29" fillId="0" borderId="0" xfId="0" applyFont="1" applyProtection="1">
      <protection locked="0"/>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30" fillId="0" borderId="1" xfId="0" applyNumberFormat="1" applyFont="1" applyBorder="1" applyAlignment="1" applyProtection="1">
      <alignment horizontal="center" vertical="center" wrapText="1" shrinkToFit="1"/>
      <protection locked="0"/>
    </xf>
    <xf numFmtId="165" fontId="30" fillId="0" borderId="12" xfId="0" applyNumberFormat="1" applyFont="1" applyBorder="1" applyAlignment="1" applyProtection="1">
      <alignment horizontal="center" vertical="center" wrapText="1" shrinkToFit="1"/>
      <protection locked="0"/>
    </xf>
    <xf numFmtId="0" fontId="30" fillId="0" borderId="1" xfId="0" quotePrefix="1" applyFont="1" applyBorder="1" applyAlignment="1" applyProtection="1">
      <alignment horizontal="center" vertical="center"/>
      <protection locked="0"/>
    </xf>
    <xf numFmtId="0" fontId="29" fillId="0" borderId="0" xfId="0" applyFont="1" applyAlignment="1" applyProtection="1">
      <alignment horizontal="left" vertical="center" wrapText="1"/>
    </xf>
    <xf numFmtId="0" fontId="33" fillId="0" borderId="0" xfId="0" applyFont="1" applyAlignment="1">
      <alignment wrapText="1"/>
    </xf>
    <xf numFmtId="0" fontId="0" fillId="0" borderId="0" xfId="0" applyFont="1"/>
    <xf numFmtId="49" fontId="0" fillId="0" borderId="0" xfId="0" applyNumberFormat="1" applyFont="1"/>
    <xf numFmtId="0" fontId="19" fillId="0" borderId="0" xfId="23"/>
    <xf numFmtId="0" fontId="19" fillId="0" borderId="0" xfId="23" applyAlignment="1">
      <alignment horizontal="center" vertical="top"/>
    </xf>
    <xf numFmtId="0" fontId="19" fillId="0" borderId="0" xfId="23" applyAlignment="1">
      <alignment horizontal="left" vertical="top"/>
    </xf>
    <xf numFmtId="0" fontId="19" fillId="0" borderId="0" xfId="23" applyAlignment="1">
      <alignment horizontal="right" vertical="top"/>
    </xf>
    <xf numFmtId="0" fontId="19" fillId="0" borderId="0" xfId="23" applyAlignment="1">
      <alignment vertical="top"/>
    </xf>
    <xf numFmtId="0" fontId="44" fillId="0" borderId="0" xfId="23" applyFont="1" applyFill="1" applyBorder="1" applyAlignment="1">
      <alignment vertical="top" wrapText="1"/>
    </xf>
    <xf numFmtId="0" fontId="18" fillId="0" borderId="1" xfId="23" applyFont="1" applyBorder="1" applyAlignment="1">
      <alignment horizontal="center" vertical="top" wrapText="1"/>
    </xf>
    <xf numFmtId="0" fontId="18" fillId="0" borderId="1" xfId="23" applyFont="1" applyBorder="1" applyAlignment="1">
      <alignment horizontal="left" vertical="top" wrapText="1"/>
    </xf>
    <xf numFmtId="0" fontId="18" fillId="0" borderId="1" xfId="0" quotePrefix="1" applyFont="1" applyBorder="1" applyAlignment="1">
      <alignment horizontal="left" vertical="center"/>
    </xf>
    <xf numFmtId="0" fontId="18" fillId="0" borderId="1" xfId="0" quotePrefix="1" applyFont="1" applyBorder="1" applyAlignment="1">
      <alignment horizontal="right" vertical="center"/>
    </xf>
    <xf numFmtId="0" fontId="18" fillId="4" borderId="1" xfId="0" applyFont="1" applyFill="1" applyBorder="1" applyAlignment="1" applyProtection="1">
      <alignment horizontal="center" vertical="center"/>
      <protection locked="0"/>
    </xf>
    <xf numFmtId="0" fontId="18" fillId="0" borderId="0" xfId="23" applyFont="1"/>
    <xf numFmtId="0" fontId="18" fillId="0" borderId="1" xfId="0" applyFont="1" applyFill="1" applyBorder="1" applyAlignment="1">
      <alignment horizontal="left" vertical="top" wrapText="1"/>
    </xf>
    <xf numFmtId="0" fontId="18" fillId="0" borderId="0" xfId="23" applyFont="1" applyAlignment="1"/>
    <xf numFmtId="49" fontId="18" fillId="0" borderId="0" xfId="0" applyNumberFormat="1" applyFont="1"/>
    <xf numFmtId="164" fontId="18" fillId="0" borderId="0" xfId="0" applyNumberFormat="1" applyFont="1" applyAlignment="1">
      <alignment horizontal="left"/>
    </xf>
    <xf numFmtId="0" fontId="20" fillId="0" borderId="0" xfId="0" applyFont="1" applyAlignment="1">
      <alignment horizontal="left"/>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49" fontId="0" fillId="0" borderId="0" xfId="0" applyNumberFormat="1" applyFont="1" applyAlignment="1">
      <alignment vertical="top"/>
    </xf>
    <xf numFmtId="0" fontId="46" fillId="4" borderId="1" xfId="0" applyFont="1" applyFill="1" applyBorder="1" applyAlignment="1" applyProtection="1">
      <alignment horizontal="left" vertical="center"/>
      <protection locked="0"/>
    </xf>
    <xf numFmtId="0" fontId="48" fillId="0" borderId="0" xfId="23" applyFont="1" applyFill="1" applyBorder="1" applyAlignment="1">
      <alignment vertical="top" wrapText="1"/>
    </xf>
    <xf numFmtId="0" fontId="18" fillId="0" borderId="57" xfId="0" applyFont="1" applyFill="1" applyBorder="1" applyAlignment="1">
      <alignment horizontal="center" vertical="top" wrapText="1"/>
    </xf>
    <xf numFmtId="0" fontId="18" fillId="0" borderId="57" xfId="0" applyFont="1" applyFill="1" applyBorder="1" applyAlignment="1">
      <alignment horizontal="right" vertical="top" wrapText="1"/>
    </xf>
    <xf numFmtId="0" fontId="16" fillId="0" borderId="57" xfId="0" applyFont="1" applyFill="1" applyBorder="1" applyAlignment="1">
      <alignment horizontal="left" vertical="top" wrapText="1"/>
    </xf>
    <xf numFmtId="0" fontId="18" fillId="0" borderId="0" xfId="23" applyFont="1" applyFill="1" applyAlignment="1">
      <alignment vertical="top" wrapText="1"/>
    </xf>
    <xf numFmtId="0" fontId="18" fillId="0" borderId="57" xfId="0" applyFont="1" applyFill="1" applyBorder="1" applyAlignment="1">
      <alignment horizontal="left" vertical="top" wrapText="1"/>
    </xf>
    <xf numFmtId="0" fontId="48" fillId="0" borderId="0" xfId="23" applyFont="1" applyFill="1" applyAlignment="1">
      <alignment vertical="top" wrapText="1"/>
    </xf>
    <xf numFmtId="0" fontId="14" fillId="0" borderId="0" xfId="23" applyFont="1" applyFill="1" applyAlignment="1">
      <alignment vertical="top" wrapText="1"/>
    </xf>
    <xf numFmtId="0" fontId="13" fillId="0" borderId="0" xfId="23" applyFont="1" applyFill="1" applyAlignment="1">
      <alignment vertical="top" wrapText="1"/>
    </xf>
    <xf numFmtId="0" fontId="12" fillId="0" borderId="0" xfId="23" applyFont="1" applyFill="1" applyAlignment="1">
      <alignment vertical="top" wrapText="1"/>
    </xf>
    <xf numFmtId="0" fontId="11" fillId="0" borderId="0" xfId="23" applyFont="1" applyFill="1" applyAlignment="1">
      <alignment vertical="top" wrapText="1"/>
    </xf>
    <xf numFmtId="0" fontId="16" fillId="0" borderId="1" xfId="0" applyFont="1" applyFill="1" applyBorder="1" applyAlignment="1">
      <alignment horizontal="left" vertical="top" wrapText="1"/>
    </xf>
    <xf numFmtId="0" fontId="44" fillId="0" borderId="1" xfId="0" applyFont="1" applyFill="1" applyBorder="1" applyAlignment="1">
      <alignment horizontal="left" vertical="top" wrapText="1"/>
    </xf>
    <xf numFmtId="0" fontId="9" fillId="0" borderId="57" xfId="0" applyFont="1" applyFill="1" applyBorder="1" applyAlignment="1">
      <alignment horizontal="left" vertical="top" wrapText="1"/>
    </xf>
    <xf numFmtId="0" fontId="18" fillId="0" borderId="57" xfId="0" applyFont="1" applyFill="1" applyBorder="1" applyAlignment="1">
      <alignment vertical="top" wrapText="1"/>
    </xf>
    <xf numFmtId="0" fontId="6" fillId="0" borderId="1" xfId="0" applyFont="1" applyFill="1" applyBorder="1" applyAlignment="1">
      <alignment horizontal="left" vertical="top" wrapText="1"/>
    </xf>
    <xf numFmtId="0" fontId="19" fillId="0" borderId="0" xfId="23" applyFill="1"/>
    <xf numFmtId="0" fontId="0" fillId="0" borderId="0" xfId="0" applyFill="1" applyAlignment="1">
      <alignment vertical="top" wrapText="1"/>
    </xf>
    <xf numFmtId="0" fontId="6" fillId="0" borderId="57" xfId="0" applyFont="1" applyFill="1" applyBorder="1" applyAlignment="1">
      <alignment horizontal="left" vertical="top" wrapText="1"/>
    </xf>
    <xf numFmtId="0" fontId="44" fillId="0" borderId="57" xfId="0" applyFont="1" applyFill="1" applyBorder="1" applyAlignment="1">
      <alignment horizontal="left" vertical="top" wrapText="1"/>
    </xf>
    <xf numFmtId="0" fontId="5" fillId="0" borderId="1" xfId="0" applyFont="1" applyFill="1" applyBorder="1" applyAlignment="1">
      <alignment horizontal="left" vertical="top" wrapText="1"/>
    </xf>
    <xf numFmtId="0" fontId="4" fillId="0" borderId="57" xfId="0" applyFont="1" applyFill="1" applyBorder="1" applyAlignment="1">
      <alignment horizontal="left" vertical="top" wrapText="1"/>
    </xf>
    <xf numFmtId="0" fontId="4" fillId="0" borderId="1" xfId="0" applyFont="1" applyFill="1" applyBorder="1" applyAlignment="1">
      <alignment horizontal="left" vertical="top" wrapText="1"/>
    </xf>
    <xf numFmtId="0" fontId="2" fillId="0" borderId="57" xfId="0" applyFont="1" applyFill="1" applyBorder="1" applyAlignment="1">
      <alignment horizontal="left" vertical="top" wrapText="1"/>
    </xf>
    <xf numFmtId="0" fontId="2"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8" fillId="0" borderId="1" xfId="0" applyFont="1" applyFill="1" applyBorder="1" applyAlignment="1">
      <alignment horizontal="right" vertical="top" wrapText="1"/>
    </xf>
    <xf numFmtId="0" fontId="44" fillId="0" borderId="1" xfId="0" applyFont="1" applyFill="1" applyBorder="1" applyAlignment="1">
      <alignment vertical="top" wrapText="1"/>
    </xf>
    <xf numFmtId="0" fontId="18" fillId="0" borderId="1" xfId="0" applyFont="1" applyFill="1" applyBorder="1" applyAlignment="1">
      <alignment horizontal="center" vertical="top" wrapText="1"/>
    </xf>
    <xf numFmtId="0" fontId="6" fillId="0" borderId="1" xfId="0" applyFont="1" applyFill="1" applyBorder="1" applyAlignment="1">
      <alignment vertical="top" wrapText="1"/>
    </xf>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0" fontId="2" fillId="0" borderId="1" xfId="0" applyFont="1" applyFill="1" applyBorder="1" applyAlignment="1">
      <alignment vertical="top" wrapText="1"/>
    </xf>
    <xf numFmtId="0" fontId="18" fillId="0" borderId="1" xfId="0" applyFont="1" applyFill="1" applyBorder="1" applyAlignment="1">
      <alignment vertical="top" wrapText="1"/>
    </xf>
    <xf numFmtId="0" fontId="16" fillId="0" borderId="1" xfId="0" applyFont="1" applyFill="1" applyBorder="1" applyAlignment="1">
      <alignment vertical="top" wrapText="1"/>
    </xf>
    <xf numFmtId="0" fontId="44" fillId="0" borderId="1" xfId="0" applyFont="1" applyFill="1" applyBorder="1" applyAlignment="1">
      <alignment horizontal="right" vertical="top" wrapText="1"/>
    </xf>
    <xf numFmtId="0" fontId="44" fillId="0" borderId="1" xfId="0" applyFont="1" applyFill="1" applyBorder="1" applyAlignment="1">
      <alignment horizontal="center" vertical="top" wrapText="1"/>
    </xf>
    <xf numFmtId="0" fontId="1" fillId="0" borderId="1" xfId="0" applyFont="1" applyFill="1" applyBorder="1" applyAlignment="1">
      <alignment vertical="top" wrapText="1"/>
    </xf>
    <xf numFmtId="0" fontId="7" fillId="0" borderId="1" xfId="0" applyFont="1" applyFill="1" applyBorder="1"/>
    <xf numFmtId="0" fontId="2" fillId="0" borderId="1" xfId="0" applyFont="1" applyFill="1" applyBorder="1"/>
    <xf numFmtId="0" fontId="5" fillId="0" borderId="1" xfId="0" applyFont="1" applyFill="1" applyBorder="1" applyAlignment="1">
      <alignment vertical="top" wrapText="1"/>
    </xf>
    <xf numFmtId="0" fontId="4" fillId="0" borderId="1" xfId="0" applyFont="1" applyFill="1" applyBorder="1" applyAlignment="1">
      <alignment vertical="top" wrapText="1"/>
    </xf>
    <xf numFmtId="0" fontId="8"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16" fillId="0" borderId="57" xfId="0" applyFont="1" applyFill="1" applyBorder="1" applyAlignment="1">
      <alignment vertical="top" wrapText="1"/>
    </xf>
    <xf numFmtId="0" fontId="9" fillId="0" borderId="57" xfId="0" applyFont="1" applyFill="1" applyBorder="1" applyAlignment="1">
      <alignment vertical="top" wrapText="1"/>
    </xf>
    <xf numFmtId="0" fontId="18" fillId="0" borderId="57" xfId="23" applyFont="1" applyFill="1" applyBorder="1" applyAlignment="1">
      <alignment horizontal="right" vertical="top" wrapText="1"/>
    </xf>
    <xf numFmtId="0" fontId="5" fillId="0" borderId="57" xfId="23" applyFont="1" applyFill="1" applyBorder="1" applyAlignment="1">
      <alignment horizontal="left" vertical="top" wrapText="1"/>
    </xf>
    <xf numFmtId="0" fontId="18" fillId="0" borderId="57" xfId="23" applyFont="1" applyFill="1" applyBorder="1" applyAlignment="1">
      <alignment horizontal="center" vertical="top" wrapText="1"/>
    </xf>
    <xf numFmtId="0" fontId="5" fillId="0" borderId="57" xfId="0" applyFont="1" applyFill="1" applyBorder="1" applyAlignment="1">
      <alignment horizontal="left" vertical="top" wrapText="1"/>
    </xf>
    <xf numFmtId="0" fontId="6" fillId="0" borderId="57" xfId="0" applyFont="1" applyFill="1" applyBorder="1" applyAlignment="1">
      <alignment vertical="top" wrapText="1"/>
    </xf>
    <xf numFmtId="0" fontId="4" fillId="0" borderId="57" xfId="0" applyFont="1" applyFill="1" applyBorder="1" applyAlignment="1">
      <alignment vertical="top" wrapText="1"/>
    </xf>
    <xf numFmtId="0" fontId="15" fillId="0" borderId="57" xfId="0" applyFont="1" applyFill="1" applyBorder="1" applyAlignment="1">
      <alignment horizontal="left" vertical="top" wrapText="1"/>
    </xf>
    <xf numFmtId="0" fontId="44" fillId="0" borderId="57" xfId="0" applyFont="1" applyFill="1" applyBorder="1" applyAlignment="1">
      <alignment horizontal="right" vertical="top" wrapText="1"/>
    </xf>
    <xf numFmtId="0" fontId="44" fillId="0" borderId="57" xfId="0" applyFont="1" applyFill="1" applyBorder="1" applyAlignment="1">
      <alignment vertical="top" wrapText="1"/>
    </xf>
    <xf numFmtId="0" fontId="44" fillId="0" borderId="57" xfId="0" applyFont="1" applyFill="1" applyBorder="1" applyAlignment="1">
      <alignment horizontal="center" vertical="top" wrapText="1"/>
    </xf>
    <xf numFmtId="0" fontId="17" fillId="0" borderId="57" xfId="0" applyFont="1" applyFill="1" applyBorder="1" applyAlignment="1">
      <alignment horizontal="left" vertical="top" wrapText="1"/>
    </xf>
    <xf numFmtId="0" fontId="6" fillId="0" borderId="57" xfId="23" applyFont="1" applyFill="1" applyBorder="1" applyAlignment="1">
      <alignment horizontal="left" vertical="top" wrapText="1"/>
    </xf>
    <xf numFmtId="0" fontId="5" fillId="0" borderId="57" xfId="0" applyFont="1" applyFill="1" applyBorder="1" applyAlignment="1">
      <alignment vertical="top" wrapText="1"/>
    </xf>
    <xf numFmtId="0" fontId="44" fillId="0" borderId="0" xfId="23" applyFont="1" applyFill="1" applyAlignment="1">
      <alignment vertical="top" wrapText="1"/>
    </xf>
    <xf numFmtId="0" fontId="5" fillId="0" borderId="57" xfId="0" applyFont="1" applyFill="1" applyBorder="1" applyAlignment="1">
      <alignment horizontal="right" vertical="top" wrapText="1"/>
    </xf>
    <xf numFmtId="0" fontId="10" fillId="0" borderId="0" xfId="23" applyFont="1" applyFill="1" applyAlignment="1">
      <alignment vertical="top" wrapText="1"/>
    </xf>
    <xf numFmtId="0" fontId="2" fillId="0" borderId="57" xfId="0" applyFont="1" applyFill="1" applyBorder="1" applyAlignment="1">
      <alignment vertical="top" wrapText="1"/>
    </xf>
    <xf numFmtId="0" fontId="20" fillId="0" borderId="0" xfId="0" applyFont="1" applyAlignment="1">
      <alignment horizontal="left"/>
    </xf>
    <xf numFmtId="0" fontId="29" fillId="0" borderId="0" xfId="0" applyFont="1" applyAlignment="1" applyProtection="1">
      <alignment horizontal="left" vertical="center" wrapText="1"/>
    </xf>
    <xf numFmtId="0" fontId="0" fillId="0" borderId="0" xfId="0" applyAlignment="1">
      <alignment horizontal="left"/>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Font="1" applyAlignment="1">
      <alignment horizontal="center"/>
    </xf>
    <xf numFmtId="0" fontId="0" fillId="0" borderId="0" xfId="0" applyAlignment="1">
      <alignment horizontal="center"/>
    </xf>
    <xf numFmtId="0" fontId="29" fillId="0" borderId="0" xfId="0" applyFont="1" applyAlignment="1" applyProtection="1">
      <alignment horizontal="left" vertical="top" wrapText="1"/>
    </xf>
    <xf numFmtId="0" fontId="37" fillId="0" borderId="48" xfId="0" applyFont="1" applyBorder="1" applyAlignment="1">
      <alignment horizontal="center" vertical="center" wrapText="1"/>
    </xf>
    <xf numFmtId="0" fontId="37" fillId="0" borderId="34" xfId="0" applyFont="1" applyBorder="1" applyAlignment="1">
      <alignment horizontal="center" vertical="center" wrapText="1"/>
    </xf>
    <xf numFmtId="0" fontId="31" fillId="0" borderId="36" xfId="0" applyFont="1" applyBorder="1" applyAlignment="1">
      <alignment horizontal="left" vertical="center" wrapText="1"/>
    </xf>
    <xf numFmtId="0" fontId="31" fillId="0" borderId="0" xfId="0" applyFont="1" applyBorder="1" applyAlignment="1">
      <alignment horizontal="left" vertical="center" wrapText="1"/>
    </xf>
    <xf numFmtId="0" fontId="31" fillId="0" borderId="37" xfId="0" applyFont="1" applyBorder="1" applyAlignment="1">
      <alignment horizontal="left" vertical="center" wrapText="1"/>
    </xf>
    <xf numFmtId="0" fontId="31" fillId="0" borderId="39" xfId="0" applyFont="1" applyBorder="1" applyAlignment="1">
      <alignment horizontal="left" vertical="center" wrapText="1"/>
    </xf>
    <xf numFmtId="0" fontId="31" fillId="0" borderId="40" xfId="0" applyFont="1" applyBorder="1" applyAlignment="1">
      <alignment horizontal="left" vertical="center" wrapText="1"/>
    </xf>
    <xf numFmtId="0" fontId="31" fillId="0" borderId="41" xfId="0" applyFont="1" applyBorder="1" applyAlignment="1">
      <alignment horizontal="left" vertical="center" wrapText="1"/>
    </xf>
    <xf numFmtId="0" fontId="36" fillId="0" borderId="43" xfId="0" applyFont="1" applyBorder="1" applyAlignment="1">
      <alignment horizontal="left" vertical="top" wrapText="1"/>
    </xf>
    <xf numFmtId="0" fontId="36" fillId="0" borderId="35" xfId="0" applyFont="1" applyBorder="1" applyAlignment="1">
      <alignment horizontal="left" vertical="top" wrapText="1"/>
    </xf>
    <xf numFmtId="0" fontId="36" fillId="0" borderId="42" xfId="0" applyFont="1" applyBorder="1" applyAlignment="1">
      <alignment horizontal="left" vertical="top" wrapText="1"/>
    </xf>
    <xf numFmtId="0" fontId="36" fillId="0" borderId="38" xfId="0" applyFont="1" applyBorder="1" applyAlignment="1">
      <alignment horizontal="left" vertical="top" wrapText="1"/>
    </xf>
    <xf numFmtId="0" fontId="36" fillId="0" borderId="9" xfId="0" applyFont="1" applyBorder="1" applyAlignment="1">
      <alignment horizontal="left" vertical="top" wrapText="1"/>
    </xf>
    <xf numFmtId="0" fontId="36" fillId="0" borderId="47" xfId="0" applyFont="1" applyBorder="1" applyAlignment="1">
      <alignment horizontal="left" vertical="top" wrapTex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31" fillId="0" borderId="49" xfId="0" applyFont="1" applyBorder="1" applyAlignment="1">
      <alignment horizontal="right" vertical="center" indent="1"/>
    </xf>
    <xf numFmtId="0" fontId="31" fillId="0" borderId="10" xfId="0" applyFont="1" applyBorder="1" applyAlignment="1">
      <alignment horizontal="right" vertical="center" indent="1"/>
    </xf>
    <xf numFmtId="0" fontId="32" fillId="0" borderId="10" xfId="0" applyFont="1" applyBorder="1" applyAlignment="1">
      <alignment vertical="center" wrapText="1"/>
    </xf>
    <xf numFmtId="0" fontId="32" fillId="0" borderId="25" xfId="0" applyFont="1" applyBorder="1" applyAlignment="1">
      <alignment vertical="center"/>
    </xf>
    <xf numFmtId="0" fontId="25" fillId="0" borderId="51" xfId="0" applyFont="1" applyBorder="1" applyAlignment="1" applyProtection="1">
      <alignment horizontal="left" vertical="center" wrapText="1" shrinkToFit="1"/>
      <protection locked="0"/>
    </xf>
    <xf numFmtId="0" fontId="33" fillId="0" borderId="51" xfId="0" applyFont="1" applyBorder="1" applyAlignment="1" applyProtection="1">
      <alignment horizontal="left"/>
      <protection locked="0"/>
    </xf>
    <xf numFmtId="0" fontId="33" fillId="0" borderId="52" xfId="0" applyFont="1" applyBorder="1" applyAlignment="1" applyProtection="1">
      <alignment horizontal="left"/>
      <protection locked="0"/>
    </xf>
    <xf numFmtId="0" fontId="25" fillId="0" borderId="1" xfId="0" applyFont="1" applyBorder="1" applyAlignment="1" applyProtection="1">
      <alignment horizontal="left" vertical="center" wrapText="1" shrinkToFit="1"/>
      <protection locked="0"/>
    </xf>
    <xf numFmtId="0" fontId="33" fillId="0" borderId="1" xfId="0" applyFont="1" applyBorder="1" applyAlignment="1" applyProtection="1">
      <alignment horizontal="left"/>
      <protection locked="0"/>
    </xf>
    <xf numFmtId="0" fontId="33" fillId="0" borderId="20" xfId="0" applyFont="1" applyBorder="1" applyAlignment="1" applyProtection="1">
      <alignment horizontal="left"/>
      <protection locked="0"/>
    </xf>
    <xf numFmtId="0" fontId="25" fillId="0" borderId="20" xfId="0" applyFont="1" applyBorder="1" applyAlignment="1" applyProtection="1">
      <alignment horizontal="left" vertical="center" wrapText="1" shrinkToFit="1"/>
      <protection locked="0"/>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20" fillId="0" borderId="14" xfId="0" applyFont="1" applyBorder="1" applyAlignment="1" applyProtection="1">
      <alignment horizontal="right" vertical="center" wrapText="1" shrinkToFit="1"/>
    </xf>
    <xf numFmtId="0" fontId="20" fillId="0" borderId="17" xfId="0" applyFont="1" applyBorder="1" applyAlignment="1" applyProtection="1">
      <alignment horizontal="right" vertical="center" wrapText="1" shrinkToFit="1"/>
    </xf>
    <xf numFmtId="0" fontId="20" fillId="0" borderId="14" xfId="0" applyFont="1" applyBorder="1" applyAlignment="1" applyProtection="1">
      <alignment horizontal="left" vertical="center" wrapText="1" shrinkToFit="1"/>
      <protection locked="0"/>
    </xf>
    <xf numFmtId="0" fontId="20" fillId="0" borderId="58" xfId="0" applyFont="1" applyBorder="1" applyAlignment="1" applyProtection="1">
      <alignment horizontal="left" vertical="center" wrapText="1" shrinkToFit="1"/>
      <protection locked="0"/>
    </xf>
    <xf numFmtId="0" fontId="20" fillId="0" borderId="6" xfId="0" applyFont="1" applyBorder="1" applyAlignment="1" applyProtection="1">
      <alignment horizontal="center" vertical="center" wrapText="1" shrinkToFit="1"/>
    </xf>
    <xf numFmtId="0" fontId="20" fillId="0" borderId="5" xfId="0" applyFont="1" applyBorder="1" applyAlignment="1" applyProtection="1">
      <alignment horizontal="center" vertical="center" wrapText="1" shrinkToFit="1"/>
    </xf>
    <xf numFmtId="0" fontId="20"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20" fillId="0" borderId="16" xfId="0" applyFont="1" applyBorder="1" applyAlignment="1" applyProtection="1">
      <alignment horizontal="center" vertical="center" wrapText="1" shrinkToFit="1"/>
    </xf>
    <xf numFmtId="0" fontId="20" fillId="0" borderId="32" xfId="0" applyFont="1" applyBorder="1" applyAlignment="1" applyProtection="1">
      <alignment horizontal="center" vertical="center" wrapText="1" shrinkToFit="1"/>
    </xf>
    <xf numFmtId="0" fontId="20" fillId="0" borderId="53" xfId="0" applyFont="1" applyBorder="1" applyAlignment="1" applyProtection="1">
      <alignment horizontal="center" vertical="center" wrapText="1" shrinkToFit="1"/>
    </xf>
    <xf numFmtId="0" fontId="20" fillId="0" borderId="33" xfId="0" applyFont="1" applyBorder="1" applyAlignment="1" applyProtection="1">
      <alignment horizontal="center" vertical="center" wrapText="1" shrinkToFit="1"/>
    </xf>
    <xf numFmtId="0" fontId="20" fillId="0" borderId="16" xfId="0" applyFont="1" applyBorder="1" applyAlignment="1" applyProtection="1">
      <alignment horizontal="left" vertical="center" wrapText="1" shrinkToFit="1"/>
    </xf>
    <xf numFmtId="0" fontId="20" fillId="0" borderId="32" xfId="0" applyFont="1" applyBorder="1" applyAlignment="1" applyProtection="1">
      <alignment horizontal="left" vertical="center" wrapText="1" shrinkToFit="1"/>
    </xf>
    <xf numFmtId="0" fontId="20" fillId="0" borderId="3" xfId="0" applyFont="1" applyBorder="1" applyAlignment="1" applyProtection="1">
      <alignment horizontal="left" vertical="center" wrapText="1" shrinkToFit="1"/>
    </xf>
    <xf numFmtId="0" fontId="20" fillId="0" borderId="6" xfId="0" applyFont="1" applyBorder="1" applyAlignment="1" applyProtection="1">
      <alignment horizontal="left" vertical="center" wrapText="1" shrinkToFit="1"/>
    </xf>
    <xf numFmtId="0" fontId="20" fillId="0" borderId="5" xfId="0" applyFont="1" applyBorder="1" applyAlignment="1" applyProtection="1">
      <alignment horizontal="left" vertical="center" wrapText="1" shrinkToFit="1"/>
    </xf>
    <xf numFmtId="0" fontId="20" fillId="0" borderId="56" xfId="0" applyFont="1" applyBorder="1" applyAlignment="1" applyProtection="1">
      <alignment horizontal="left" vertical="center" wrapText="1" shrinkToFit="1"/>
    </xf>
    <xf numFmtId="49" fontId="20" fillId="0" borderId="54" xfId="0" applyNumberFormat="1" applyFont="1" applyBorder="1" applyAlignment="1" applyProtection="1">
      <alignment horizontal="left" vertical="center" wrapText="1" shrinkToFit="1"/>
      <protection locked="0"/>
    </xf>
    <xf numFmtId="49" fontId="20" fillId="0" borderId="55" xfId="0" applyNumberFormat="1" applyFont="1" applyBorder="1" applyAlignment="1" applyProtection="1">
      <alignment horizontal="left" vertical="center" wrapText="1" shrinkToFit="1"/>
      <protection locked="0"/>
    </xf>
    <xf numFmtId="49" fontId="20" fillId="0" borderId="15" xfId="0" applyNumberFormat="1" applyFont="1" applyBorder="1" applyAlignment="1" applyProtection="1">
      <alignment horizontal="left" vertical="center" wrapText="1" shrinkToFit="1"/>
      <protection locked="0"/>
    </xf>
    <xf numFmtId="0" fontId="20" fillId="0" borderId="22" xfId="0" applyFont="1" applyBorder="1" applyAlignment="1" applyProtection="1">
      <alignment horizontal="left" vertical="center" wrapText="1" shrinkToFit="1"/>
    </xf>
    <xf numFmtId="0" fontId="20" fillId="0" borderId="55" xfId="0" applyFont="1" applyBorder="1" applyAlignment="1" applyProtection="1">
      <alignment horizontal="left" vertical="center" wrapText="1" shrinkToFit="1"/>
    </xf>
    <xf numFmtId="0" fontId="20" fillId="0" borderId="15" xfId="0" applyFont="1" applyBorder="1" applyAlignment="1" applyProtection="1">
      <alignment horizontal="left" vertical="center" wrapText="1" shrinkToFit="1"/>
    </xf>
    <xf numFmtId="0" fontId="43" fillId="0" borderId="0" xfId="0" applyFont="1" applyAlignment="1">
      <alignment horizontal="center" vertical="top" wrapText="1"/>
    </xf>
    <xf numFmtId="0" fontId="43" fillId="0" borderId="9"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kira.plew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T2" sqref="T2"/>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60" t="s">
        <v>37</v>
      </c>
      <c r="C1" s="161"/>
      <c r="D1" s="161"/>
      <c r="E1" s="161"/>
      <c r="F1" s="161"/>
      <c r="G1" s="161"/>
      <c r="H1" s="161"/>
      <c r="I1" s="161"/>
      <c r="J1" s="161"/>
      <c r="K1" s="161"/>
      <c r="L1" s="161"/>
      <c r="M1" s="161"/>
      <c r="N1" s="161"/>
      <c r="O1" s="161"/>
    </row>
    <row r="2" spans="2:15" s="1" customFormat="1" ht="16.5" customHeight="1" thickBot="1" x14ac:dyDescent="0.3">
      <c r="B2" s="136" t="s">
        <v>39</v>
      </c>
      <c r="C2" s="136"/>
      <c r="D2" s="136"/>
      <c r="E2" s="136"/>
      <c r="F2" s="136"/>
      <c r="G2" s="136"/>
      <c r="H2" s="136"/>
      <c r="I2" s="136"/>
      <c r="J2" s="136"/>
      <c r="K2" s="136"/>
      <c r="L2" s="136"/>
      <c r="M2" s="136"/>
      <c r="N2" s="136"/>
      <c r="O2" s="136"/>
    </row>
    <row r="3" spans="2:15" ht="35.1" customHeight="1" x14ac:dyDescent="0.25">
      <c r="B3" s="200" t="s">
        <v>9</v>
      </c>
      <c r="C3" s="201"/>
      <c r="D3" s="202"/>
      <c r="E3" s="168"/>
      <c r="F3" s="168"/>
      <c r="G3" s="168"/>
      <c r="H3" s="168"/>
      <c r="I3" s="169"/>
      <c r="J3" s="169"/>
      <c r="K3" s="169"/>
      <c r="L3" s="169"/>
      <c r="M3" s="169"/>
      <c r="N3" s="169"/>
      <c r="O3" s="170"/>
    </row>
    <row r="4" spans="2:15" ht="35.1" customHeight="1" x14ac:dyDescent="0.25">
      <c r="B4" s="197" t="s">
        <v>8</v>
      </c>
      <c r="C4" s="198"/>
      <c r="D4" s="199"/>
      <c r="E4" s="171"/>
      <c r="F4" s="171"/>
      <c r="G4" s="171"/>
      <c r="H4" s="171"/>
      <c r="I4" s="172"/>
      <c r="J4" s="172"/>
      <c r="K4" s="172"/>
      <c r="L4" s="172"/>
      <c r="M4" s="172"/>
      <c r="N4" s="172"/>
      <c r="O4" s="173"/>
    </row>
    <row r="5" spans="2:15" ht="35.1" customHeight="1" x14ac:dyDescent="0.25">
      <c r="B5" s="197" t="s">
        <v>7</v>
      </c>
      <c r="C5" s="198"/>
      <c r="D5" s="199"/>
      <c r="E5" s="171"/>
      <c r="F5" s="171"/>
      <c r="G5" s="171"/>
      <c r="H5" s="171"/>
      <c r="I5" s="172"/>
      <c r="J5" s="172"/>
      <c r="K5" s="172"/>
      <c r="L5" s="172"/>
      <c r="M5" s="172"/>
      <c r="N5" s="172"/>
      <c r="O5" s="173"/>
    </row>
    <row r="6" spans="2:15" ht="35.1" customHeight="1" x14ac:dyDescent="0.25">
      <c r="B6" s="197" t="s">
        <v>5</v>
      </c>
      <c r="C6" s="198"/>
      <c r="D6" s="199"/>
      <c r="E6" s="171"/>
      <c r="F6" s="171"/>
      <c r="G6" s="171"/>
      <c r="H6" s="171"/>
      <c r="I6" s="171"/>
      <c r="J6" s="171"/>
      <c r="K6" s="171"/>
      <c r="L6" s="171"/>
      <c r="M6" s="171"/>
      <c r="N6" s="171"/>
      <c r="O6" s="174"/>
    </row>
    <row r="7" spans="2:15" ht="35.1" customHeight="1" thickBot="1" x14ac:dyDescent="0.3">
      <c r="B7" s="206" t="s">
        <v>6</v>
      </c>
      <c r="C7" s="207"/>
      <c r="D7" s="208"/>
      <c r="E7" s="203" t="s">
        <v>46</v>
      </c>
      <c r="F7" s="204"/>
      <c r="G7" s="204"/>
      <c r="H7" s="204"/>
      <c r="I7" s="205"/>
      <c r="J7" s="180"/>
      <c r="K7" s="181"/>
      <c r="L7" s="178" t="s">
        <v>15</v>
      </c>
      <c r="M7" s="179"/>
      <c r="N7" s="179"/>
      <c r="O7" s="32">
        <v>3</v>
      </c>
    </row>
    <row r="8" spans="2:15" ht="15.75" customHeight="1" x14ac:dyDescent="0.25">
      <c r="B8" s="182" t="s">
        <v>35</v>
      </c>
      <c r="C8" s="183"/>
      <c r="D8" s="183"/>
      <c r="E8" s="183"/>
      <c r="F8" s="183"/>
      <c r="G8" s="183"/>
      <c r="H8" s="183"/>
      <c r="I8" s="184"/>
      <c r="J8" s="187" t="s">
        <v>36</v>
      </c>
      <c r="K8" s="188"/>
      <c r="L8" s="188"/>
      <c r="M8" s="188"/>
      <c r="N8" s="188"/>
      <c r="O8" s="189"/>
    </row>
    <row r="9" spans="2:15" ht="15.75" customHeight="1" x14ac:dyDescent="0.25">
      <c r="B9" s="193" t="s">
        <v>45</v>
      </c>
      <c r="C9" s="194"/>
      <c r="D9" s="194"/>
      <c r="E9" s="194"/>
      <c r="F9" s="194"/>
      <c r="G9" s="195"/>
      <c r="H9" s="194" t="s">
        <v>26</v>
      </c>
      <c r="I9" s="196"/>
      <c r="J9" s="190"/>
      <c r="K9" s="191"/>
      <c r="L9" s="191"/>
      <c r="M9" s="191"/>
      <c r="N9" s="191"/>
      <c r="O9" s="192"/>
    </row>
    <row r="10" spans="2:15" ht="86.25" customHeight="1" x14ac:dyDescent="0.25">
      <c r="B10" s="185" t="s">
        <v>47</v>
      </c>
      <c r="C10" s="186"/>
      <c r="D10" s="64" t="s">
        <v>126</v>
      </c>
      <c r="E10" s="15" t="s">
        <v>27</v>
      </c>
      <c r="F10" s="15" t="s">
        <v>16</v>
      </c>
      <c r="G10" s="37" t="s">
        <v>24</v>
      </c>
      <c r="H10" s="35" t="s">
        <v>17</v>
      </c>
      <c r="I10" s="16" t="s">
        <v>38</v>
      </c>
      <c r="J10" s="18" t="s">
        <v>18</v>
      </c>
      <c r="K10" s="8" t="s">
        <v>67</v>
      </c>
      <c r="L10" s="21" t="s">
        <v>48</v>
      </c>
      <c r="M10" s="8" t="s">
        <v>20</v>
      </c>
      <c r="N10" s="8" t="s">
        <v>21</v>
      </c>
      <c r="O10" s="17" t="s">
        <v>22</v>
      </c>
    </row>
    <row r="11" spans="2:15" x14ac:dyDescent="0.25">
      <c r="B11" s="134"/>
      <c r="C11" s="135"/>
      <c r="D11" s="41"/>
      <c r="E11" s="9"/>
      <c r="F11" s="10"/>
      <c r="G11" s="38"/>
      <c r="H11" s="36"/>
      <c r="I11" s="14" t="str">
        <f>LEFT((IF(H11&gt;0,IF(Formular!$E$7=STG!$A$3,VLOOKUP(Formular!H11,Prüfungen!$A$4:$E$957,4,FALSE),IF(Formular!$E$7=STG!$A$4,VLOOKUP(Formular!H11,#REF!,4,FALSE),IF(Formular!$E$7=STG!$A$5,VLOOKUP(Formular!H11,#REF!,4,FALSE)))),"")),45)</f>
        <v/>
      </c>
      <c r="J11" s="11"/>
      <c r="K11" s="14" t="str">
        <f>LEFT((IF(J11&gt;0,IF(Formular!$E$7=STG!$A$3,VLOOKUP(Formular!J11,Prüfungen!$A$4:$E$957,2,FALSE)&amp;"/"&amp;VLOOKUP(Formular!J11,Prüfungen!$A$4:$E$957,3,FALSE)&amp;"/"&amp;VLOOKUP(Formular!J11,Prüfungen!$A$4:$E$957,4,FALSE),IF(Formular!$E$7=STG!$A$4,VLOOKUP(Formular!J11,#REF!,2,FALSE)&amp;"/"&amp;VLOOKUP(Formular!J11,#REF!,3,FALSE)&amp;"/"&amp;VLOOKUP(Formular!J11,#REF!,4,FALSE),IF(Formular!$E$7=STG!$A$5,VLOOKUP(Formular!J11,#REF!,2,FALSE)&amp;"/"&amp;VLOOKUP(Formular!J11,#REF!,3,FALSE)&amp;"/"&amp;VLOOKUP(Formular!J11,#REF!,4,FALSE)))),"")),45)</f>
        <v/>
      </c>
      <c r="L11" s="41" t="s">
        <v>25</v>
      </c>
      <c r="M11" s="7" t="str">
        <f>IF(OR(J11="",L11="A",L11="B",L11="C",L11="D"),"",IF(J11&gt;0,IF(Formular!$E$7=STG!$A$3,VLOOKUP(Formular!J11,Prüfungen!$A$4:$E$957,5,FALSE),IF(Formular!$E$7=STG!$A$4,VLOOKUP(Formular!J11,#REF!,5,FALSE),IF(Formular!$E$7=STG!$A$5,VLOOKUP(Formular!J11,#REF!,5,FALSE)))),""))</f>
        <v/>
      </c>
      <c r="N11" s="39"/>
      <c r="O11" s="2"/>
    </row>
    <row r="12" spans="2:15" x14ac:dyDescent="0.25">
      <c r="B12" s="134"/>
      <c r="C12" s="135"/>
      <c r="D12" s="41"/>
      <c r="E12" s="9"/>
      <c r="F12" s="10"/>
      <c r="G12" s="38"/>
      <c r="H12" s="36"/>
      <c r="I12" s="14" t="str">
        <f>LEFT((IF(H12&gt;0,IF(Formular!$E$7=STG!$A$3,VLOOKUP(Formular!H12,Prüfungen!$A$4:$E$957,4,FALSE),IF(Formular!$E$7=STG!$A$4,VLOOKUP(Formular!H12,#REF!,4,FALSE),IF(Formular!$E$7=STG!$A$5,VLOOKUP(Formular!H12,#REF!,4,FALSE)))),"")),45)</f>
        <v/>
      </c>
      <c r="J12" s="11"/>
      <c r="K12" s="14" t="str">
        <f>LEFT((IF(J12&gt;0,IF(Formular!$E$7=STG!$A$3,VLOOKUP(Formular!J12,Prüfungen!$A$4:$E$957,2,FALSE)&amp;"/"&amp;VLOOKUP(Formular!J12,Prüfungen!$A$4:$E$957,3,FALSE)&amp;"/"&amp;VLOOKUP(Formular!J12,Prüfungen!$A$4:$E$957,4,FALSE),IF(Formular!$E$7=STG!$A$4,VLOOKUP(Formular!J12,#REF!,2,FALSE)&amp;"/"&amp;VLOOKUP(Formular!J12,#REF!,3,FALSE)&amp;"/"&amp;VLOOKUP(Formular!J12,#REF!,4,FALSE),IF(Formular!$E$7=STG!$A$5,VLOOKUP(Formular!J12,#REF!,2,FALSE)&amp;"/"&amp;VLOOKUP(Formular!J12,#REF!,3,FALSE)&amp;"/"&amp;VLOOKUP(Formular!J12,#REF!,4,FALSE)))),"")),45)</f>
        <v/>
      </c>
      <c r="L12" s="41"/>
      <c r="M12" s="7" t="str">
        <f>IF(OR(J12="",L12="A",L12="B",L12="C",L12="D"),"",IF(J12&gt;0,IF(Formular!$E$7=STG!$A$3,VLOOKUP(Formular!J12,Prüfungen!$A$4:$E$957,5,FALSE),IF(Formular!$E$7=STG!$A$4,VLOOKUP(Formular!J12,#REF!,5,FALSE),IF(Formular!$E$7=STG!$A$5,VLOOKUP(Formular!J12,#REF!,5,FALSE)))),""))</f>
        <v/>
      </c>
      <c r="N12" s="39"/>
      <c r="O12" s="2"/>
    </row>
    <row r="13" spans="2:15" x14ac:dyDescent="0.25">
      <c r="B13" s="134"/>
      <c r="C13" s="135"/>
      <c r="D13" s="41"/>
      <c r="E13" s="9"/>
      <c r="F13" s="10"/>
      <c r="G13" s="38"/>
      <c r="H13" s="36"/>
      <c r="I13" s="14" t="str">
        <f>LEFT((IF(H13&gt;0,IF(Formular!$E$7=STG!$A$3,VLOOKUP(Formular!H13,Prüfungen!$A$4:$E$957,4,FALSE),IF(Formular!$E$7=STG!$A$4,VLOOKUP(Formular!H13,#REF!,4,FALSE),IF(Formular!$E$7=STG!$A$5,VLOOKUP(Formular!H13,#REF!,4,FALSE)))),"")),45)</f>
        <v/>
      </c>
      <c r="J13" s="11"/>
      <c r="K13" s="14" t="str">
        <f>LEFT((IF(J13&gt;0,IF(Formular!$E$7=STG!$A$3,VLOOKUP(Formular!J13,Prüfungen!$A$4:$E$957,2,FALSE)&amp;"/"&amp;VLOOKUP(Formular!J13,Prüfungen!$A$4:$E$957,3,FALSE)&amp;"/"&amp;VLOOKUP(Formular!J13,Prüfungen!$A$4:$E$957,4,FALSE),IF(Formular!$E$7=STG!$A$4,VLOOKUP(Formular!J13,#REF!,2,FALSE)&amp;"/"&amp;VLOOKUP(Formular!J13,#REF!,3,FALSE)&amp;"/"&amp;VLOOKUP(Formular!J13,#REF!,4,FALSE),IF(Formular!$E$7=STG!$A$5,VLOOKUP(Formular!J13,#REF!,2,FALSE)&amp;"/"&amp;VLOOKUP(Formular!J13,#REF!,3,FALSE)&amp;"/"&amp;VLOOKUP(Formular!J13,#REF!,4,FALSE)))),"")),45)</f>
        <v/>
      </c>
      <c r="L13" s="41"/>
      <c r="M13" s="7" t="str">
        <f>IF(OR(J13="",L13="A",L13="B",L13="C",L13="D"),"",IF(J13&gt;0,IF(Formular!$E$7=STG!$A$3,VLOOKUP(Formular!J13,Prüfungen!$A$4:$E$957,5,FALSE),IF(Formular!$E$7=STG!$A$4,VLOOKUP(Formular!J13,#REF!,5,FALSE),IF(Formular!$E$7=STG!$A$5,VLOOKUP(Formular!J13,#REF!,5,FALSE)))),""))</f>
        <v/>
      </c>
      <c r="N13" s="39"/>
      <c r="O13" s="2"/>
    </row>
    <row r="14" spans="2:15" x14ac:dyDescent="0.25">
      <c r="B14" s="134"/>
      <c r="C14" s="135"/>
      <c r="D14" s="41"/>
      <c r="E14" s="9"/>
      <c r="F14" s="10"/>
      <c r="G14" s="38"/>
      <c r="H14" s="36"/>
      <c r="I14" s="14" t="str">
        <f>LEFT((IF(H14&gt;0,IF(Formular!$E$7=STG!$A$3,VLOOKUP(Formular!H14,Prüfungen!$A$4:$E$957,4,FALSE),IF(Formular!$E$7=STG!$A$4,VLOOKUP(Formular!H14,#REF!,4,FALSE),IF(Formular!$E$7=STG!$A$5,VLOOKUP(Formular!H14,#REF!,4,FALSE)))),"")),45)</f>
        <v/>
      </c>
      <c r="J14" s="11"/>
      <c r="K14" s="14" t="str">
        <f>LEFT((IF(J14&gt;0,IF(Formular!$E$7=STG!$A$3,VLOOKUP(Formular!J14,Prüfungen!$A$4:$E$957,2,FALSE)&amp;"/"&amp;VLOOKUP(Formular!J14,Prüfungen!$A$4:$E$957,3,FALSE)&amp;"/"&amp;VLOOKUP(Formular!J14,Prüfungen!$A$4:$E$957,4,FALSE),IF(Formular!$E$7=STG!$A$4,VLOOKUP(Formular!J14,#REF!,2,FALSE)&amp;"/"&amp;VLOOKUP(Formular!J14,#REF!,3,FALSE)&amp;"/"&amp;VLOOKUP(Formular!J14,#REF!,4,FALSE),IF(Formular!$E$7=STG!$A$5,VLOOKUP(Formular!J14,#REF!,2,FALSE)&amp;"/"&amp;VLOOKUP(Formular!J14,#REF!,3,FALSE)&amp;"/"&amp;VLOOKUP(Formular!J14,#REF!,4,FALSE)))),"")),45)</f>
        <v/>
      </c>
      <c r="L14" s="41"/>
      <c r="M14" s="7" t="str">
        <f>IF(OR(J14="",L14="A",L14="B",L14="C",L14="D"),"",IF(J14&gt;0,IF(Formular!$E$7=STG!$A$3,VLOOKUP(Formular!J14,Prüfungen!$A$4:$E$957,5,FALSE),IF(Formular!$E$7=STG!$A$4,VLOOKUP(Formular!J14,#REF!,5,FALSE),IF(Formular!$E$7=STG!$A$5,VLOOKUP(Formular!J14,#REF!,5,FALSE)))),""))</f>
        <v/>
      </c>
      <c r="N14" s="39"/>
      <c r="O14" s="2"/>
    </row>
    <row r="15" spans="2:15" x14ac:dyDescent="0.25">
      <c r="B15" s="134"/>
      <c r="C15" s="135"/>
      <c r="D15" s="41"/>
      <c r="E15" s="9"/>
      <c r="F15" s="10"/>
      <c r="G15" s="38"/>
      <c r="H15" s="36"/>
      <c r="I15" s="14" t="str">
        <f>LEFT((IF(H15&gt;0,IF(Formular!$E$7=STG!$A$3,VLOOKUP(Formular!H15,Prüfungen!$A$4:$E$957,4,FALSE),IF(Formular!$E$7=STG!$A$4,VLOOKUP(Formular!H15,#REF!,4,FALSE),IF(Formular!$E$7=STG!$A$5,VLOOKUP(Formular!H15,#REF!,4,FALSE)))),"")),45)</f>
        <v/>
      </c>
      <c r="J15" s="11"/>
      <c r="K15" s="14" t="str">
        <f>LEFT((IF(J15&gt;0,IF(Formular!$E$7=STG!$A$3,VLOOKUP(Formular!J15,Prüfungen!$A$4:$E$957,2,FALSE)&amp;"/"&amp;VLOOKUP(Formular!J15,Prüfungen!$A$4:$E$957,3,FALSE)&amp;"/"&amp;VLOOKUP(Formular!J15,Prüfungen!$A$4:$E$957,4,FALSE),IF(Formular!$E$7=STG!$A$4,VLOOKUP(Formular!J15,#REF!,2,FALSE)&amp;"/"&amp;VLOOKUP(Formular!J15,#REF!,3,FALSE)&amp;"/"&amp;VLOOKUP(Formular!J15,#REF!,4,FALSE),IF(Formular!$E$7=STG!$A$5,VLOOKUP(Formular!J15,#REF!,2,FALSE)&amp;"/"&amp;VLOOKUP(Formular!J15,#REF!,3,FALSE)&amp;"/"&amp;VLOOKUP(Formular!J15,#REF!,4,FALSE)))),"")),45)</f>
        <v/>
      </c>
      <c r="L15" s="41"/>
      <c r="M15" s="7" t="str">
        <f>IF(OR(J15="",L15="A",L15="B",L15="C",L15="D"),"",IF(J15&gt;0,IF(Formular!$E$7=STG!$A$3,VLOOKUP(Formular!J15,Prüfungen!$A$4:$E$957,5,FALSE),IF(Formular!$E$7=STG!$A$4,VLOOKUP(Formular!J15,#REF!,5,FALSE),IF(Formular!$E$7=STG!$A$5,VLOOKUP(Formular!J15,#REF!,5,FALSE)))),""))</f>
        <v/>
      </c>
      <c r="N15" s="39"/>
      <c r="O15" s="2"/>
    </row>
    <row r="16" spans="2:15" x14ac:dyDescent="0.25">
      <c r="B16" s="134"/>
      <c r="C16" s="135"/>
      <c r="D16" s="41"/>
      <c r="E16" s="9"/>
      <c r="F16" s="10"/>
      <c r="G16" s="38"/>
      <c r="H16" s="36"/>
      <c r="I16" s="14" t="str">
        <f>LEFT((IF(H16&gt;0,IF(Formular!$E$7=STG!$A$3,VLOOKUP(Formular!H16,Prüfungen!$A$4:$E$957,4,FALSE),IF(Formular!$E$7=STG!$A$4,VLOOKUP(Formular!H16,#REF!,4,FALSE),IF(Formular!$E$7=STG!$A$5,VLOOKUP(Formular!H16,#REF!,4,FALSE)))),"")),45)</f>
        <v/>
      </c>
      <c r="J16" s="11"/>
      <c r="K16" s="14" t="str">
        <f>LEFT((IF(J16&gt;0,IF(Formular!$E$7=STG!$A$3,VLOOKUP(Formular!J16,Prüfungen!$A$4:$E$957,2,FALSE)&amp;"/"&amp;VLOOKUP(Formular!J16,Prüfungen!$A$4:$E$957,3,FALSE)&amp;"/"&amp;VLOOKUP(Formular!J16,Prüfungen!$A$4:$E$957,4,FALSE),IF(Formular!$E$7=STG!$A$4,VLOOKUP(Formular!J16,#REF!,2,FALSE)&amp;"/"&amp;VLOOKUP(Formular!J16,#REF!,3,FALSE)&amp;"/"&amp;VLOOKUP(Formular!J16,#REF!,4,FALSE),IF(Formular!$E$7=STG!$A$5,VLOOKUP(Formular!J16,#REF!,2,FALSE)&amp;"/"&amp;VLOOKUP(Formular!J16,#REF!,3,FALSE)&amp;"/"&amp;VLOOKUP(Formular!J16,#REF!,4,FALSE)))),"")),45)</f>
        <v/>
      </c>
      <c r="L16" s="41"/>
      <c r="M16" s="7" t="str">
        <f>IF(OR(J16="",L16="A",L16="B",L16="C",L16="D"),"",IF(J16&gt;0,IF(Formular!$E$7=STG!$A$3,VLOOKUP(Formular!J16,Prüfungen!$A$4:$E$957,5,FALSE),IF(Formular!$E$7=STG!$A$4,VLOOKUP(Formular!J16,#REF!,5,FALSE),IF(Formular!$E$7=STG!$A$5,VLOOKUP(Formular!J16,#REF!,5,FALSE)))),""))</f>
        <v/>
      </c>
      <c r="N16" s="39"/>
      <c r="O16" s="2"/>
    </row>
    <row r="17" spans="2:15" x14ac:dyDescent="0.25">
      <c r="B17" s="134"/>
      <c r="C17" s="135"/>
      <c r="D17" s="41"/>
      <c r="E17" s="9"/>
      <c r="F17" s="10"/>
      <c r="G17" s="38"/>
      <c r="H17" s="36"/>
      <c r="I17" s="14" t="str">
        <f>LEFT((IF(H17&gt;0,IF(Formular!$E$7=STG!$A$3,VLOOKUP(Formular!H17,Prüfungen!$A$4:$E$957,4,FALSE),IF(Formular!$E$7=STG!$A$4,VLOOKUP(Formular!H17,#REF!,4,FALSE),IF(Formular!$E$7=STG!$A$5,VLOOKUP(Formular!H17,#REF!,4,FALSE)))),"")),45)</f>
        <v/>
      </c>
      <c r="J17" s="11"/>
      <c r="K17" s="14" t="str">
        <f>LEFT((IF(J17&gt;0,IF(Formular!$E$7=STG!$A$3,VLOOKUP(Formular!J17,Prüfungen!$A$4:$E$957,2,FALSE)&amp;"/"&amp;VLOOKUP(Formular!J17,Prüfungen!$A$4:$E$957,3,FALSE)&amp;"/"&amp;VLOOKUP(Formular!J17,Prüfungen!$A$4:$E$957,4,FALSE),IF(Formular!$E$7=STG!$A$4,VLOOKUP(Formular!J17,#REF!,2,FALSE)&amp;"/"&amp;VLOOKUP(Formular!J17,#REF!,3,FALSE)&amp;"/"&amp;VLOOKUP(Formular!J17,#REF!,4,FALSE),IF(Formular!$E$7=STG!$A$5,VLOOKUP(Formular!J17,#REF!,2,FALSE)&amp;"/"&amp;VLOOKUP(Formular!J17,#REF!,3,FALSE)&amp;"/"&amp;VLOOKUP(Formular!J17,#REF!,4,FALSE)))),"")),45)</f>
        <v/>
      </c>
      <c r="L17" s="41"/>
      <c r="M17" s="7" t="str">
        <f>IF(OR(J17="",L17="A",L17="B",L17="C",L17="D"),"",IF(J17&gt;0,IF(Formular!$E$7=STG!$A$3,VLOOKUP(Formular!J17,Prüfungen!$A$4:$E$957,5,FALSE),IF(Formular!$E$7=STG!$A$4,VLOOKUP(Formular!J17,#REF!,5,FALSE),IF(Formular!$E$7=STG!$A$5,VLOOKUP(Formular!J17,#REF!,5,FALSE)))),""))</f>
        <v/>
      </c>
      <c r="N17" s="39"/>
      <c r="O17" s="2"/>
    </row>
    <row r="18" spans="2:15" x14ac:dyDescent="0.25">
      <c r="B18" s="134"/>
      <c r="C18" s="135"/>
      <c r="D18" s="41"/>
      <c r="E18" s="9"/>
      <c r="F18" s="10"/>
      <c r="G18" s="38"/>
      <c r="H18" s="36"/>
      <c r="I18" s="14" t="str">
        <f>LEFT((IF(H18&gt;0,IF(Formular!$E$7=STG!$A$3,VLOOKUP(Formular!H18,Prüfungen!$A$4:$E$957,4,FALSE),IF(Formular!$E$7=STG!$A$4,VLOOKUP(Formular!H18,#REF!,4,FALSE),IF(Formular!$E$7=STG!$A$5,VLOOKUP(Formular!H18,#REF!,4,FALSE)))),"")),45)</f>
        <v/>
      </c>
      <c r="J18" s="11"/>
      <c r="K18" s="14" t="str">
        <f>LEFT((IF(J18&gt;0,IF(Formular!$E$7=STG!$A$3,VLOOKUP(Formular!J18,Prüfungen!$A$4:$E$957,2,FALSE)&amp;"/"&amp;VLOOKUP(Formular!J18,Prüfungen!$A$4:$E$957,3,FALSE)&amp;"/"&amp;VLOOKUP(Formular!J18,Prüfungen!$A$4:$E$957,4,FALSE),IF(Formular!$E$7=STG!$A$4,VLOOKUP(Formular!J18,#REF!,2,FALSE)&amp;"/"&amp;VLOOKUP(Formular!J18,#REF!,3,FALSE)&amp;"/"&amp;VLOOKUP(Formular!J18,#REF!,4,FALSE),IF(Formular!$E$7=STG!$A$5,VLOOKUP(Formular!J18,#REF!,2,FALSE)&amp;"/"&amp;VLOOKUP(Formular!J18,#REF!,3,FALSE)&amp;"/"&amp;VLOOKUP(Formular!J18,#REF!,4,FALSE)))),"")),45)</f>
        <v/>
      </c>
      <c r="L18" s="41"/>
      <c r="M18" s="7" t="str">
        <f>IF(OR(J18="",L18="A",L18="B",L18="C",L18="D"),"",IF(J18&gt;0,IF(Formular!$E$7=STG!$A$3,VLOOKUP(Formular!J18,Prüfungen!$A$4:$E$957,5,FALSE),IF(Formular!$E$7=STG!$A$4,VLOOKUP(Formular!J18,#REF!,5,FALSE),IF(Formular!$E$7=STG!$A$5,VLOOKUP(Formular!J18,#REF!,5,FALSE)))),""))</f>
        <v/>
      </c>
      <c r="N18" s="39"/>
      <c r="O18" s="2"/>
    </row>
    <row r="19" spans="2:15" x14ac:dyDescent="0.25">
      <c r="B19" s="134"/>
      <c r="C19" s="135"/>
      <c r="D19" s="41"/>
      <c r="E19" s="9"/>
      <c r="F19" s="10"/>
      <c r="G19" s="38"/>
      <c r="H19" s="36"/>
      <c r="I19" s="14" t="str">
        <f>LEFT((IF(H19&gt;0,IF(Formular!$E$7=STG!$A$3,VLOOKUP(Formular!H19,Prüfungen!$A$4:$E$957,4,FALSE),IF(Formular!$E$7=STG!$A$4,VLOOKUP(Formular!H19,#REF!,4,FALSE),IF(Formular!$E$7=STG!$A$5,VLOOKUP(Formular!H19,#REF!,4,FALSE)))),"")),45)</f>
        <v/>
      </c>
      <c r="J19" s="11"/>
      <c r="K19" s="14" t="str">
        <f>LEFT((IF(J19&gt;0,IF(Formular!$E$7=STG!$A$3,VLOOKUP(Formular!J19,Prüfungen!$A$4:$E$957,2,FALSE)&amp;"/"&amp;VLOOKUP(Formular!J19,Prüfungen!$A$4:$E$957,3,FALSE)&amp;"/"&amp;VLOOKUP(Formular!J19,Prüfungen!$A$4:$E$957,4,FALSE),IF(Formular!$E$7=STG!$A$4,VLOOKUP(Formular!J19,#REF!,2,FALSE)&amp;"/"&amp;VLOOKUP(Formular!J19,#REF!,3,FALSE)&amp;"/"&amp;VLOOKUP(Formular!J19,#REF!,4,FALSE),IF(Formular!$E$7=STG!$A$5,VLOOKUP(Formular!J19,#REF!,2,FALSE)&amp;"/"&amp;VLOOKUP(Formular!J19,#REF!,3,FALSE)&amp;"/"&amp;VLOOKUP(Formular!J19,#REF!,4,FALSE)))),"")),45)</f>
        <v/>
      </c>
      <c r="L19" s="41"/>
      <c r="M19" s="7" t="str">
        <f>IF(OR(J19="",L19="A",L19="B",L19="C",L19="D"),"",IF(J19&gt;0,IF(Formular!$E$7=STG!$A$3,VLOOKUP(Formular!J19,Prüfungen!$A$4:$E$957,5,FALSE),IF(Formular!$E$7=STG!$A$4,VLOOKUP(Formular!J19,#REF!,5,FALSE),IF(Formular!$E$7=STG!$A$5,VLOOKUP(Formular!J19,#REF!,5,FALSE)))),""))</f>
        <v/>
      </c>
      <c r="N19" s="39"/>
      <c r="O19" s="2"/>
    </row>
    <row r="20" spans="2:15" x14ac:dyDescent="0.25">
      <c r="B20" s="134"/>
      <c r="C20" s="135"/>
      <c r="D20" s="41"/>
      <c r="E20" s="9"/>
      <c r="F20" s="10"/>
      <c r="G20" s="38"/>
      <c r="H20" s="36"/>
      <c r="I20" s="14" t="str">
        <f>LEFT((IF(H20&gt;0,IF(Formular!$E$7=STG!$A$3,VLOOKUP(Formular!H20,Prüfungen!$A$4:$E$957,4,FALSE),IF(Formular!$E$7=STG!$A$4,VLOOKUP(Formular!H20,#REF!,4,FALSE),IF(Formular!$E$7=STG!$A$5,VLOOKUP(Formular!H20,#REF!,4,FALSE)))),"")),45)</f>
        <v/>
      </c>
      <c r="J20" s="11"/>
      <c r="K20" s="14" t="str">
        <f>LEFT((IF(J20&gt;0,IF(Formular!$E$7=STG!$A$3,VLOOKUP(Formular!J20,Prüfungen!$A$4:$E$957,2,FALSE)&amp;"/"&amp;VLOOKUP(Formular!J20,Prüfungen!$A$4:$E$957,3,FALSE)&amp;"/"&amp;VLOOKUP(Formular!J20,Prüfungen!$A$4:$E$957,4,FALSE),IF(Formular!$E$7=STG!$A$4,VLOOKUP(Formular!J20,#REF!,2,FALSE)&amp;"/"&amp;VLOOKUP(Formular!J20,#REF!,3,FALSE)&amp;"/"&amp;VLOOKUP(Formular!J20,#REF!,4,FALSE),IF(Formular!$E$7=STG!$A$5,VLOOKUP(Formular!J20,#REF!,2,FALSE)&amp;"/"&amp;VLOOKUP(Formular!J20,#REF!,3,FALSE)&amp;"/"&amp;VLOOKUP(Formular!J20,#REF!,4,FALSE)))),"")),45)</f>
        <v/>
      </c>
      <c r="L20" s="41"/>
      <c r="M20" s="7" t="str">
        <f>IF(OR(J20="",L20="A",L20="B",L20="C",L20="D"),"",IF(J20&gt;0,IF(Formular!$E$7=STG!$A$3,VLOOKUP(Formular!J20,Prüfungen!$A$4:$E$957,5,FALSE),IF(Formular!$E$7=STG!$A$4,VLOOKUP(Formular!J20,#REF!,5,FALSE),IF(Formular!$E$7=STG!$A$5,VLOOKUP(Formular!J20,#REF!,5,FALSE)))),""))</f>
        <v/>
      </c>
      <c r="N20" s="39"/>
      <c r="O20" s="2"/>
    </row>
    <row r="21" spans="2:15" x14ac:dyDescent="0.25">
      <c r="B21" s="134"/>
      <c r="C21" s="135"/>
      <c r="D21" s="41"/>
      <c r="E21" s="9"/>
      <c r="F21" s="10"/>
      <c r="G21" s="38"/>
      <c r="H21" s="36"/>
      <c r="I21" s="14" t="str">
        <f>LEFT((IF(H21&gt;0,IF(Formular!$E$7=STG!$A$3,VLOOKUP(Formular!H21,Prüfungen!$A$4:$E$957,4,FALSE),IF(Formular!$E$7=STG!$A$4,VLOOKUP(Formular!H21,#REF!,4,FALSE),IF(Formular!$E$7=STG!$A$5,VLOOKUP(Formular!H21,#REF!,4,FALSE)))),"")),45)</f>
        <v/>
      </c>
      <c r="J21" s="11"/>
      <c r="K21" s="14" t="str">
        <f>LEFT((IF(J21&gt;0,IF(Formular!$E$7=STG!$A$3,VLOOKUP(Formular!J21,Prüfungen!$A$4:$E$957,2,FALSE)&amp;"/"&amp;VLOOKUP(Formular!J21,Prüfungen!$A$4:$E$957,3,FALSE)&amp;"/"&amp;VLOOKUP(Formular!J21,Prüfungen!$A$4:$E$957,4,FALSE),IF(Formular!$E$7=STG!$A$4,VLOOKUP(Formular!J21,#REF!,2,FALSE)&amp;"/"&amp;VLOOKUP(Formular!J21,#REF!,3,FALSE)&amp;"/"&amp;VLOOKUP(Formular!J21,#REF!,4,FALSE),IF(Formular!$E$7=STG!$A$5,VLOOKUP(Formular!J21,#REF!,2,FALSE)&amp;"/"&amp;VLOOKUP(Formular!J21,#REF!,3,FALSE)&amp;"/"&amp;VLOOKUP(Formular!J21,#REF!,4,FALSE)))),"")),45)</f>
        <v/>
      </c>
      <c r="L21" s="41"/>
      <c r="M21" s="7" t="str">
        <f>IF(OR(J21="",L21="A",L21="B",L21="C",L21="D"),"",IF(J21&gt;0,IF(Formular!$E$7=STG!$A$3,VLOOKUP(Formular!J21,Prüfungen!$A$4:$E$957,5,FALSE),IF(Formular!$E$7=STG!$A$4,VLOOKUP(Formular!J21,#REF!,5,FALSE),IF(Formular!$E$7=STG!$A$5,VLOOKUP(Formular!J21,#REF!,5,FALSE)))),""))</f>
        <v/>
      </c>
      <c r="N21" s="39"/>
      <c r="O21" s="2"/>
    </row>
    <row r="22" spans="2:15" x14ac:dyDescent="0.25">
      <c r="B22" s="134"/>
      <c r="C22" s="135"/>
      <c r="D22" s="41"/>
      <c r="E22" s="9"/>
      <c r="F22" s="10"/>
      <c r="G22" s="38"/>
      <c r="H22" s="36"/>
      <c r="I22" s="14" t="str">
        <f>LEFT((IF(H22&gt;0,IF(Formular!$E$7=STG!$A$3,VLOOKUP(Formular!H22,Prüfungen!$A$4:$E$957,4,FALSE),IF(Formular!$E$7=STG!$A$4,VLOOKUP(Formular!H22,#REF!,4,FALSE),IF(Formular!$E$7=STG!$A$5,VLOOKUP(Formular!H22,#REF!,4,FALSE)))),"")),45)</f>
        <v/>
      </c>
      <c r="J22" s="11"/>
      <c r="K22" s="14" t="str">
        <f>LEFT((IF(J22&gt;0,IF(Formular!$E$7=STG!$A$3,VLOOKUP(Formular!J22,Prüfungen!$A$4:$E$957,2,FALSE)&amp;"/"&amp;VLOOKUP(Formular!J22,Prüfungen!$A$4:$E$957,3,FALSE)&amp;"/"&amp;VLOOKUP(Formular!J22,Prüfungen!$A$4:$E$957,4,FALSE),IF(Formular!$E$7=STG!$A$4,VLOOKUP(Formular!J22,#REF!,2,FALSE)&amp;"/"&amp;VLOOKUP(Formular!J22,#REF!,3,FALSE)&amp;"/"&amp;VLOOKUP(Formular!J22,#REF!,4,FALSE),IF(Formular!$E$7=STG!$A$5,VLOOKUP(Formular!J22,#REF!,2,FALSE)&amp;"/"&amp;VLOOKUP(Formular!J22,#REF!,3,FALSE)&amp;"/"&amp;VLOOKUP(Formular!J22,#REF!,4,FALSE)))),"")),45)</f>
        <v/>
      </c>
      <c r="L22" s="41"/>
      <c r="M22" s="7" t="str">
        <f>IF(OR(J22="",L22="A",L22="B",L22="C",L22="D"),"",IF(J22&gt;0,IF(Formular!$E$7=STG!$A$3,VLOOKUP(Formular!J22,Prüfungen!$A$4:$E$957,5,FALSE),IF(Formular!$E$7=STG!$A$4,VLOOKUP(Formular!J22,#REF!,5,FALSE),IF(Formular!$E$7=STG!$A$5,VLOOKUP(Formular!J22,#REF!,5,FALSE)))),""))</f>
        <v/>
      </c>
      <c r="N22" s="39"/>
      <c r="O22" s="2"/>
    </row>
    <row r="23" spans="2:15" x14ac:dyDescent="0.25">
      <c r="B23" s="134"/>
      <c r="C23" s="135"/>
      <c r="D23" s="41"/>
      <c r="E23" s="9"/>
      <c r="F23" s="10"/>
      <c r="G23" s="38"/>
      <c r="H23" s="36"/>
      <c r="I23" s="14" t="str">
        <f>LEFT((IF(H23&gt;0,IF(Formular!$E$7=STG!$A$3,VLOOKUP(Formular!H23,Prüfungen!$A$4:$E$957,4,FALSE),IF(Formular!$E$7=STG!$A$4,VLOOKUP(Formular!H23,#REF!,4,FALSE),IF(Formular!$E$7=STG!$A$5,VLOOKUP(Formular!H23,#REF!,4,FALSE)))),"")),45)</f>
        <v/>
      </c>
      <c r="J23" s="11"/>
      <c r="K23" s="14" t="str">
        <f>LEFT((IF(J23&gt;0,IF(Formular!$E$7=STG!$A$3,VLOOKUP(Formular!J23,Prüfungen!$A$4:$E$957,2,FALSE)&amp;"/"&amp;VLOOKUP(Formular!J23,Prüfungen!$A$4:$E$957,3,FALSE)&amp;"/"&amp;VLOOKUP(Formular!J23,Prüfungen!$A$4:$E$957,4,FALSE),IF(Formular!$E$7=STG!$A$4,VLOOKUP(Formular!J23,#REF!,2,FALSE)&amp;"/"&amp;VLOOKUP(Formular!J23,#REF!,3,FALSE)&amp;"/"&amp;VLOOKUP(Formular!J23,#REF!,4,FALSE),IF(Formular!$E$7=STG!$A$5,VLOOKUP(Formular!J23,#REF!,2,FALSE)&amp;"/"&amp;VLOOKUP(Formular!J23,#REF!,3,FALSE)&amp;"/"&amp;VLOOKUP(Formular!J23,#REF!,4,FALSE)))),"")),45)</f>
        <v/>
      </c>
      <c r="L23" s="41"/>
      <c r="M23" s="7" t="str">
        <f>IF(OR(J23="",L23="A",L23="B",L23="C",L23="D"),"",IF(J23&gt;0,IF(Formular!$E$7=STG!$A$3,VLOOKUP(Formular!J23,Prüfungen!$A$4:$E$957,5,FALSE),IF(Formular!$E$7=STG!$A$4,VLOOKUP(Formular!J23,#REF!,5,FALSE),IF(Formular!$E$7=STG!$A$5,VLOOKUP(Formular!J23,#REF!,5,FALSE)))),""))</f>
        <v/>
      </c>
      <c r="N23" s="39"/>
      <c r="O23" s="2"/>
    </row>
    <row r="24" spans="2:15" x14ac:dyDescent="0.25">
      <c r="B24" s="134"/>
      <c r="C24" s="135"/>
      <c r="D24" s="41"/>
      <c r="E24" s="9"/>
      <c r="F24" s="10"/>
      <c r="G24" s="38"/>
      <c r="H24" s="36"/>
      <c r="I24" s="14" t="str">
        <f>LEFT((IF(H24&gt;0,IF(Formular!$E$7=STG!$A$3,VLOOKUP(Formular!H24,Prüfungen!$A$4:$E$957,4,FALSE),IF(Formular!$E$7=STG!$A$4,VLOOKUP(Formular!H24,#REF!,4,FALSE),IF(Formular!$E$7=STG!$A$5,VLOOKUP(Formular!H24,#REF!,4,FALSE)))),"")),45)</f>
        <v/>
      </c>
      <c r="J24" s="11"/>
      <c r="K24" s="14" t="str">
        <f>LEFT((IF(J24&gt;0,IF(Formular!$E$7=STG!$A$3,VLOOKUP(Formular!J24,Prüfungen!$A$4:$E$957,2,FALSE)&amp;"/"&amp;VLOOKUP(Formular!J24,Prüfungen!$A$4:$E$957,3,FALSE)&amp;"/"&amp;VLOOKUP(Formular!J24,Prüfungen!$A$4:$E$957,4,FALSE),IF(Formular!$E$7=STG!$A$4,VLOOKUP(Formular!J24,#REF!,2,FALSE)&amp;"/"&amp;VLOOKUP(Formular!J24,#REF!,3,FALSE)&amp;"/"&amp;VLOOKUP(Formular!J24,#REF!,4,FALSE),IF(Formular!$E$7=STG!$A$5,VLOOKUP(Formular!J24,#REF!,2,FALSE)&amp;"/"&amp;VLOOKUP(Formular!J24,#REF!,3,FALSE)&amp;"/"&amp;VLOOKUP(Formular!J24,#REF!,4,FALSE)))),"")),45)</f>
        <v/>
      </c>
      <c r="L24" s="41"/>
      <c r="M24" s="7" t="str">
        <f>IF(OR(J24="",L24="A",L24="B",L24="C",L24="D"),"",IF(J24&gt;0,IF(Formular!$E$7=STG!$A$3,VLOOKUP(Formular!J24,Prüfungen!$A$4:$E$957,5,FALSE),IF(Formular!$E$7=STG!$A$4,VLOOKUP(Formular!J24,#REF!,5,FALSE),IF(Formular!$E$7=STG!$A$5,VLOOKUP(Formular!J24,#REF!,5,FALSE)))),""))</f>
        <v/>
      </c>
      <c r="N24" s="39"/>
      <c r="O24" s="2"/>
    </row>
    <row r="25" spans="2:15" x14ac:dyDescent="0.25">
      <c r="B25" s="134"/>
      <c r="C25" s="135"/>
      <c r="D25" s="41"/>
      <c r="E25" s="9"/>
      <c r="F25" s="10"/>
      <c r="G25" s="38"/>
      <c r="H25" s="36"/>
      <c r="I25" s="14" t="str">
        <f>LEFT((IF(H25&gt;0,IF(Formular!$E$7=STG!$A$3,VLOOKUP(Formular!H25,Prüfungen!$A$4:$E$957,4,FALSE),IF(Formular!$E$7=STG!$A$4,VLOOKUP(Formular!H25,#REF!,4,FALSE),IF(Formular!$E$7=STG!$A$5,VLOOKUP(Formular!H25,#REF!,4,FALSE)))),"")),45)</f>
        <v/>
      </c>
      <c r="J25" s="11"/>
      <c r="K25" s="14" t="str">
        <f>LEFT((IF(J25&gt;0,IF(Formular!$E$7=STG!$A$3,VLOOKUP(Formular!J25,Prüfungen!$A$4:$E$957,2,FALSE)&amp;"/"&amp;VLOOKUP(Formular!J25,Prüfungen!$A$4:$E$957,3,FALSE)&amp;"/"&amp;VLOOKUP(Formular!J25,Prüfungen!$A$4:$E$957,4,FALSE),IF(Formular!$E$7=STG!$A$4,VLOOKUP(Formular!J25,#REF!,2,FALSE)&amp;"/"&amp;VLOOKUP(Formular!J25,#REF!,3,FALSE)&amp;"/"&amp;VLOOKUP(Formular!J25,#REF!,4,FALSE),IF(Formular!$E$7=STG!$A$5,VLOOKUP(Formular!J25,#REF!,2,FALSE)&amp;"/"&amp;VLOOKUP(Formular!J25,#REF!,3,FALSE)&amp;"/"&amp;VLOOKUP(Formular!J25,#REF!,4,FALSE)))),"")),45)</f>
        <v/>
      </c>
      <c r="L25" s="41"/>
      <c r="M25" s="7" t="str">
        <f>IF(OR(J25="",L25="A",L25="B",L25="C",L25="D"),"",IF(J25&gt;0,IF(Formular!$E$7=STG!$A$3,VLOOKUP(Formular!J25,Prüfungen!$A$4:$E$957,5,FALSE),IF(Formular!$E$7=STG!$A$4,VLOOKUP(Formular!J25,#REF!,5,FALSE),IF(Formular!$E$7=STG!$A$5,VLOOKUP(Formular!J25,#REF!,5,FALSE)))),""))</f>
        <v/>
      </c>
      <c r="N25" s="39"/>
      <c r="O25" s="2"/>
    </row>
    <row r="26" spans="2:15" x14ac:dyDescent="0.25">
      <c r="B26" s="134"/>
      <c r="C26" s="135"/>
      <c r="D26" s="41"/>
      <c r="E26" s="9"/>
      <c r="F26" s="10"/>
      <c r="G26" s="38"/>
      <c r="H26" s="36"/>
      <c r="I26" s="14" t="str">
        <f>LEFT((IF(H26&gt;0,IF(Formular!$E$7=STG!$A$3,VLOOKUP(Formular!H26,Prüfungen!$A$4:$E$957,4,FALSE),IF(Formular!$E$7=STG!$A$4,VLOOKUP(Formular!H26,#REF!,4,FALSE),IF(Formular!$E$7=STG!$A$5,VLOOKUP(Formular!H26,#REF!,4,FALSE)))),"")),45)</f>
        <v/>
      </c>
      <c r="J26" s="11"/>
      <c r="K26" s="14" t="str">
        <f>LEFT((IF(J26&gt;0,IF(Formular!$E$7=STG!$A$3,VLOOKUP(Formular!J26,Prüfungen!$A$4:$E$957,2,FALSE)&amp;"/"&amp;VLOOKUP(Formular!J26,Prüfungen!$A$4:$E$957,3,FALSE)&amp;"/"&amp;VLOOKUP(Formular!J26,Prüfungen!$A$4:$E$957,4,FALSE),IF(Formular!$E$7=STG!$A$4,VLOOKUP(Formular!J26,#REF!,2,FALSE)&amp;"/"&amp;VLOOKUP(Formular!J26,#REF!,3,FALSE)&amp;"/"&amp;VLOOKUP(Formular!J26,#REF!,4,FALSE),IF(Formular!$E$7=STG!$A$5,VLOOKUP(Formular!J26,#REF!,2,FALSE)&amp;"/"&amp;VLOOKUP(Formular!J26,#REF!,3,FALSE)&amp;"/"&amp;VLOOKUP(Formular!J26,#REF!,4,FALSE)))),"")),45)</f>
        <v/>
      </c>
      <c r="L26" s="41"/>
      <c r="M26" s="7" t="str">
        <f>IF(OR(J26="",L26="A",L26="B",L26="C",L26="D"),"",IF(J26&gt;0,IF(Formular!$E$7=STG!$A$3,VLOOKUP(Formular!J26,Prüfungen!$A$4:$E$957,5,FALSE),IF(Formular!$E$7=STG!$A$4,VLOOKUP(Formular!J26,#REF!,5,FALSE),IF(Formular!$E$7=STG!$A$5,VLOOKUP(Formular!J26,#REF!,5,FALSE)))),""))</f>
        <v/>
      </c>
      <c r="N26" s="39"/>
      <c r="O26" s="2"/>
    </row>
    <row r="27" spans="2:15" x14ac:dyDescent="0.25">
      <c r="B27" s="134"/>
      <c r="C27" s="135"/>
      <c r="D27" s="41"/>
      <c r="E27" s="9"/>
      <c r="F27" s="10"/>
      <c r="G27" s="38"/>
      <c r="H27" s="36"/>
      <c r="I27" s="14" t="str">
        <f>LEFT((IF(H27&gt;0,IF(Formular!$E$7=STG!$A$3,VLOOKUP(Formular!H27,Prüfungen!$A$4:$E$957,4,FALSE),IF(Formular!$E$7=STG!$A$4,VLOOKUP(Formular!H27,#REF!,4,FALSE),IF(Formular!$E$7=STG!$A$5,VLOOKUP(Formular!H27,#REF!,4,FALSE)))),"")),45)</f>
        <v/>
      </c>
      <c r="J27" s="11"/>
      <c r="K27" s="14" t="str">
        <f>LEFT((IF(J27&gt;0,IF(Formular!$E$7=STG!$A$3,VLOOKUP(Formular!J27,Prüfungen!$A$4:$E$957,2,FALSE)&amp;"/"&amp;VLOOKUP(Formular!J27,Prüfungen!$A$4:$E$957,3,FALSE)&amp;"/"&amp;VLOOKUP(Formular!J27,Prüfungen!$A$4:$E$957,4,FALSE),IF(Formular!$E$7=STG!$A$4,VLOOKUP(Formular!J27,#REF!,2,FALSE)&amp;"/"&amp;VLOOKUP(Formular!J27,#REF!,3,FALSE)&amp;"/"&amp;VLOOKUP(Formular!J27,#REF!,4,FALSE),IF(Formular!$E$7=STG!$A$5,VLOOKUP(Formular!J27,#REF!,2,FALSE)&amp;"/"&amp;VLOOKUP(Formular!J27,#REF!,3,FALSE)&amp;"/"&amp;VLOOKUP(Formular!J27,#REF!,4,FALSE)))),"")),45)</f>
        <v/>
      </c>
      <c r="L27" s="41" t="s">
        <v>25</v>
      </c>
      <c r="M27" s="7" t="str">
        <f>IF(OR(J27="",L27="A",L27="B",L27="C",L27="D"),"",IF(J27&gt;0,IF(Formular!$E$7=STG!$A$3,VLOOKUP(Formular!J27,Prüfungen!$A$4:$E$957,5,FALSE),IF(Formular!$E$7=STG!$A$4,VLOOKUP(Formular!J27,#REF!,5,FALSE),IF(Formular!$E$7=STG!$A$5,VLOOKUP(Formular!J27,#REF!,5,FALSE)))),""))</f>
        <v/>
      </c>
      <c r="N27" s="39"/>
      <c r="O27" s="2"/>
    </row>
    <row r="28" spans="2:15" x14ac:dyDescent="0.25">
      <c r="B28" s="134"/>
      <c r="C28" s="135"/>
      <c r="D28" s="41"/>
      <c r="E28" s="9"/>
      <c r="F28" s="10"/>
      <c r="G28" s="38"/>
      <c r="H28" s="36"/>
      <c r="I28" s="14" t="str">
        <f>LEFT((IF(H28&gt;0,IF(Formular!$E$7=STG!$A$3,VLOOKUP(Formular!H28,Prüfungen!$A$4:$E$957,4,FALSE),IF(Formular!$E$7=STG!$A$4,VLOOKUP(Formular!H28,#REF!,4,FALSE),IF(Formular!$E$7=STG!$A$5,VLOOKUP(Formular!H28,#REF!,4,FALSE)))),"")),45)</f>
        <v/>
      </c>
      <c r="J28" s="11"/>
      <c r="K28" s="14" t="str">
        <f>LEFT((IF(J28&gt;0,IF(Formular!$E$7=STG!$A$3,VLOOKUP(Formular!J28,Prüfungen!$A$4:$E$957,2,FALSE)&amp;"/"&amp;VLOOKUP(Formular!J28,Prüfungen!$A$4:$E$957,3,FALSE)&amp;"/"&amp;VLOOKUP(Formular!J28,Prüfungen!$A$4:$E$957,4,FALSE),IF(Formular!$E$7=STG!$A$4,VLOOKUP(Formular!J28,#REF!,2,FALSE)&amp;"/"&amp;VLOOKUP(Formular!J28,#REF!,3,FALSE)&amp;"/"&amp;VLOOKUP(Formular!J28,#REF!,4,FALSE),IF(Formular!$E$7=STG!$A$5,VLOOKUP(Formular!J28,#REF!,2,FALSE)&amp;"/"&amp;VLOOKUP(Formular!J28,#REF!,3,FALSE)&amp;"/"&amp;VLOOKUP(Formular!J28,#REF!,4,FALSE)))),"")),45)</f>
        <v/>
      </c>
      <c r="L28" s="41" t="s">
        <v>25</v>
      </c>
      <c r="M28" s="7" t="str">
        <f>IF(OR(J28="",L28="A",L28="B",L28="C",L28="D"),"",IF(J28&gt;0,IF(Formular!$E$7=STG!$A$3,VLOOKUP(Formular!J28,Prüfungen!$A$4:$E$957,5,FALSE),IF(Formular!$E$7=STG!$A$4,VLOOKUP(Formular!J28,#REF!,5,FALSE),IF(Formular!$E$7=STG!$A$5,VLOOKUP(Formular!J28,#REF!,5,FALSE)))),""))</f>
        <v/>
      </c>
      <c r="N28" s="39"/>
      <c r="O28" s="2"/>
    </row>
    <row r="29" spans="2:15" x14ac:dyDescent="0.25">
      <c r="B29" s="134"/>
      <c r="C29" s="135"/>
      <c r="D29" s="41"/>
      <c r="E29" s="9"/>
      <c r="F29" s="10"/>
      <c r="G29" s="38"/>
      <c r="H29" s="36"/>
      <c r="I29" s="14" t="str">
        <f>LEFT((IF(H29&gt;0,IF(Formular!$E$7=STG!$A$3,VLOOKUP(Formular!H29,Prüfungen!$A$4:$E$957,4,FALSE),IF(Formular!$E$7=STG!$A$4,VLOOKUP(Formular!H29,#REF!,4,FALSE),IF(Formular!$E$7=STG!$A$5,VLOOKUP(Formular!H29,#REF!,4,FALSE)))),"")),45)</f>
        <v/>
      </c>
      <c r="J29" s="11"/>
      <c r="K29" s="14" t="str">
        <f>LEFT((IF(J29&gt;0,IF(Formular!$E$7=STG!$A$3,VLOOKUP(Formular!J29,Prüfungen!$A$4:$E$957,2,FALSE)&amp;"/"&amp;VLOOKUP(Formular!J29,Prüfungen!$A$4:$E$957,3,FALSE)&amp;"/"&amp;VLOOKUP(Formular!J29,Prüfungen!$A$4:$E$957,4,FALSE),IF(Formular!$E$7=STG!$A$4,VLOOKUP(Formular!J29,#REF!,2,FALSE)&amp;"/"&amp;VLOOKUP(Formular!J29,#REF!,3,FALSE)&amp;"/"&amp;VLOOKUP(Formular!J29,#REF!,4,FALSE),IF(Formular!$E$7=STG!$A$5,VLOOKUP(Formular!J29,#REF!,2,FALSE)&amp;"/"&amp;VLOOKUP(Formular!J29,#REF!,3,FALSE)&amp;"/"&amp;VLOOKUP(Formular!J29,#REF!,4,FALSE)))),"")),45)</f>
        <v/>
      </c>
      <c r="L29" s="41" t="s">
        <v>25</v>
      </c>
      <c r="M29" s="7" t="str">
        <f>IF(OR(J29="",L29="A",L29="B",L29="C",L29="D"),"",IF(J29&gt;0,IF(Formular!$E$7=STG!$A$3,VLOOKUP(Formular!J29,Prüfungen!$A$4:$E$957,5,FALSE),IF(Formular!$E$7=STG!$A$4,VLOOKUP(Formular!J29,#REF!,5,FALSE),IF(Formular!$E$7=STG!$A$5,VLOOKUP(Formular!J29,#REF!,5,FALSE)))),""))</f>
        <v/>
      </c>
      <c r="N29" s="39"/>
      <c r="O29" s="2"/>
    </row>
    <row r="30" spans="2:15" x14ac:dyDescent="0.25">
      <c r="B30" s="134"/>
      <c r="C30" s="135"/>
      <c r="D30" s="41"/>
      <c r="E30" s="9"/>
      <c r="F30" s="10"/>
      <c r="G30" s="38"/>
      <c r="H30" s="36"/>
      <c r="I30" s="14" t="str">
        <f>LEFT((IF(H30&gt;0,IF(Formular!$E$7=STG!$A$3,VLOOKUP(Formular!H30,Prüfungen!$A$4:$E$957,4,FALSE),IF(Formular!$E$7=STG!$A$4,VLOOKUP(Formular!H30,#REF!,4,FALSE),IF(Formular!$E$7=STG!$A$5,VLOOKUP(Formular!H30,#REF!,4,FALSE)))),"")),45)</f>
        <v/>
      </c>
      <c r="J30" s="11"/>
      <c r="K30" s="14" t="str">
        <f>LEFT((IF(J30&gt;0,IF(Formular!$E$7=STG!$A$3,VLOOKUP(Formular!J30,Prüfungen!$A$4:$E$957,2,FALSE)&amp;"/"&amp;VLOOKUP(Formular!J30,Prüfungen!$A$4:$E$957,3,FALSE)&amp;"/"&amp;VLOOKUP(Formular!J30,Prüfungen!$A$4:$E$957,4,FALSE),IF(Formular!$E$7=STG!$A$4,VLOOKUP(Formular!J30,#REF!,2,FALSE)&amp;"/"&amp;VLOOKUP(Formular!J30,#REF!,3,FALSE)&amp;"/"&amp;VLOOKUP(Formular!J30,#REF!,4,FALSE),IF(Formular!$E$7=STG!$A$5,VLOOKUP(Formular!J30,#REF!,2,FALSE)&amp;"/"&amp;VLOOKUP(Formular!J30,#REF!,3,FALSE)&amp;"/"&amp;VLOOKUP(Formular!J30,#REF!,4,FALSE)))),"")),45)</f>
        <v/>
      </c>
      <c r="L30" s="41" t="s">
        <v>25</v>
      </c>
      <c r="M30" s="7" t="str">
        <f>IF(OR(J30="",L30="A",L30="B",L30="C",L30="D"),"",IF(J30&gt;0,IF(Formular!$E$7=STG!$A$3,VLOOKUP(Formular!J30,Prüfungen!$A$4:$E$957,5,FALSE),IF(Formular!$E$7=STG!$A$4,VLOOKUP(Formular!J30,#REF!,5,FALSE),IF(Formular!$E$7=STG!$A$5,VLOOKUP(Formular!J30,#REF!,5,FALSE)))),""))</f>
        <v/>
      </c>
      <c r="N30" s="39"/>
      <c r="O30" s="2"/>
    </row>
    <row r="31" spans="2:15" x14ac:dyDescent="0.25">
      <c r="B31" s="134"/>
      <c r="C31" s="135"/>
      <c r="D31" s="41"/>
      <c r="E31" s="9"/>
      <c r="F31" s="10"/>
      <c r="G31" s="38"/>
      <c r="H31" s="36"/>
      <c r="I31" s="14" t="str">
        <f>LEFT((IF(H31&gt;0,IF(Formular!$E$7=STG!$A$3,VLOOKUP(Formular!H31,Prüfungen!$A$4:$E$957,4,FALSE),IF(Formular!$E$7=STG!$A$4,VLOOKUP(Formular!H31,#REF!,4,FALSE),IF(Formular!$E$7=STG!$A$5,VLOOKUP(Formular!H31,#REF!,4,FALSE)))),"")),45)</f>
        <v/>
      </c>
      <c r="J31" s="11"/>
      <c r="K31" s="14" t="str">
        <f>LEFT((IF(J31&gt;0,IF(Formular!$E$7=STG!$A$3,VLOOKUP(Formular!J31,Prüfungen!$A$4:$E$957,2,FALSE)&amp;"/"&amp;VLOOKUP(Formular!J31,Prüfungen!$A$4:$E$957,3,FALSE)&amp;"/"&amp;VLOOKUP(Formular!J31,Prüfungen!$A$4:$E$957,4,FALSE),IF(Formular!$E$7=STG!$A$4,VLOOKUP(Formular!J31,#REF!,2,FALSE)&amp;"/"&amp;VLOOKUP(Formular!J31,#REF!,3,FALSE)&amp;"/"&amp;VLOOKUP(Formular!J31,#REF!,4,FALSE),IF(Formular!$E$7=STG!$A$5,VLOOKUP(Formular!J31,#REF!,2,FALSE)&amp;"/"&amp;VLOOKUP(Formular!J31,#REF!,3,FALSE)&amp;"/"&amp;VLOOKUP(Formular!J31,#REF!,4,FALSE)))),"")),45)</f>
        <v/>
      </c>
      <c r="L31" s="41" t="s">
        <v>25</v>
      </c>
      <c r="M31" s="7" t="str">
        <f>IF(OR(J31="",L31="A",L31="B",L31="C",L31="D"),"",IF(J31&gt;0,IF(Formular!$E$7=STG!$A$3,VLOOKUP(Formular!J31,Prüfungen!$A$4:$E$957,5,FALSE),IF(Formular!$E$7=STG!$A$4,VLOOKUP(Formular!J31,#REF!,5,FALSE),IF(Formular!$E$7=STG!$A$5,VLOOKUP(Formular!J31,#REF!,5,FALSE)))),""))</f>
        <v/>
      </c>
      <c r="N31" s="39"/>
      <c r="O31" s="2"/>
    </row>
    <row r="32" spans="2:15" x14ac:dyDescent="0.25">
      <c r="B32" s="134"/>
      <c r="C32" s="135"/>
      <c r="D32" s="41"/>
      <c r="E32" s="9"/>
      <c r="F32" s="10"/>
      <c r="G32" s="38"/>
      <c r="H32" s="36"/>
      <c r="I32" s="14" t="str">
        <f>LEFT((IF(H32&gt;0,IF(Formular!$E$7=STG!$A$3,VLOOKUP(Formular!H32,Prüfungen!$A$4:$E$957,4,FALSE),IF(Formular!$E$7=STG!$A$4,VLOOKUP(Formular!H32,#REF!,4,FALSE),IF(Formular!$E$7=STG!$A$5,VLOOKUP(Formular!H32,#REF!,4,FALSE)))),"")),45)</f>
        <v/>
      </c>
      <c r="J32" s="11"/>
      <c r="K32" s="14" t="str">
        <f>LEFT((IF(J32&gt;0,IF(Formular!$E$7=STG!$A$3,VLOOKUP(Formular!J32,Prüfungen!$A$4:$E$957,2,FALSE)&amp;"/"&amp;VLOOKUP(Formular!J32,Prüfungen!$A$4:$E$957,3,FALSE)&amp;"/"&amp;VLOOKUP(Formular!J32,Prüfungen!$A$4:$E$957,4,FALSE),IF(Formular!$E$7=STG!$A$4,VLOOKUP(Formular!J32,#REF!,2,FALSE)&amp;"/"&amp;VLOOKUP(Formular!J32,#REF!,3,FALSE)&amp;"/"&amp;VLOOKUP(Formular!J32,#REF!,4,FALSE),IF(Formular!$E$7=STG!$A$5,VLOOKUP(Formular!J32,#REF!,2,FALSE)&amp;"/"&amp;VLOOKUP(Formular!J32,#REF!,3,FALSE)&amp;"/"&amp;VLOOKUP(Formular!J32,#REF!,4,FALSE)))),"")),45)</f>
        <v/>
      </c>
      <c r="L32" s="41" t="s">
        <v>25</v>
      </c>
      <c r="M32" s="7" t="str">
        <f>IF(OR(J32="",L32="A",L32="B",L32="C",L32="D"),"",IF(J32&gt;0,IF(Formular!$E$7=STG!$A$3,VLOOKUP(Formular!J32,Prüfungen!$A$4:$E$957,5,FALSE),IF(Formular!$E$7=STG!$A$4,VLOOKUP(Formular!J32,#REF!,5,FALSE),IF(Formular!$E$7=STG!$A$5,VLOOKUP(Formular!J32,#REF!,5,FALSE)))),""))</f>
        <v/>
      </c>
      <c r="N32" s="39"/>
      <c r="O32" s="2"/>
    </row>
    <row r="33" spans="2:15" x14ac:dyDescent="0.25">
      <c r="B33" s="134"/>
      <c r="C33" s="135"/>
      <c r="D33" s="41"/>
      <c r="E33" s="9"/>
      <c r="F33" s="10"/>
      <c r="G33" s="38"/>
      <c r="H33" s="36"/>
      <c r="I33" s="14" t="str">
        <f>LEFT((IF(H33&gt;0,IF(Formular!$E$7=STG!$A$3,VLOOKUP(Formular!H33,Prüfungen!$A$4:$E$957,4,FALSE),IF(Formular!$E$7=STG!$A$4,VLOOKUP(Formular!H33,#REF!,4,FALSE),IF(Formular!$E$7=STG!$A$5,VLOOKUP(Formular!H33,#REF!,4,FALSE)))),"")),45)</f>
        <v/>
      </c>
      <c r="J33" s="11"/>
      <c r="K33" s="14" t="str">
        <f>LEFT((IF(J33&gt;0,IF(Formular!$E$7=STG!$A$3,VLOOKUP(Formular!J33,Prüfungen!$A$4:$E$957,2,FALSE)&amp;"/"&amp;VLOOKUP(Formular!J33,Prüfungen!$A$4:$E$957,3,FALSE)&amp;"/"&amp;VLOOKUP(Formular!J33,Prüfungen!$A$4:$E$957,4,FALSE),IF(Formular!$E$7=STG!$A$4,VLOOKUP(Formular!J33,#REF!,2,FALSE)&amp;"/"&amp;VLOOKUP(Formular!J33,#REF!,3,FALSE)&amp;"/"&amp;VLOOKUP(Formular!J33,#REF!,4,FALSE),IF(Formular!$E$7=STG!$A$5,VLOOKUP(Formular!J33,#REF!,2,FALSE)&amp;"/"&amp;VLOOKUP(Formular!J33,#REF!,3,FALSE)&amp;"/"&amp;VLOOKUP(Formular!J33,#REF!,4,FALSE)))),"")),45)</f>
        <v/>
      </c>
      <c r="L33" s="41" t="s">
        <v>25</v>
      </c>
      <c r="M33" s="7" t="str">
        <f>IF(OR(J33="",L33="A",L33="B",L33="C",L33="D"),"",IF(J33&gt;0,IF(Formular!$E$7=STG!$A$3,VLOOKUP(Formular!J33,Prüfungen!$A$4:$E$957,5,FALSE),IF(Formular!$E$7=STG!$A$4,VLOOKUP(Formular!J33,#REF!,5,FALSE),IF(Formular!$E$7=STG!$A$5,VLOOKUP(Formular!J33,#REF!,5,FALSE)))),""))</f>
        <v/>
      </c>
      <c r="N33" s="39"/>
      <c r="O33" s="2"/>
    </row>
    <row r="34" spans="2:15" x14ac:dyDescent="0.25">
      <c r="B34" s="134"/>
      <c r="C34" s="135"/>
      <c r="D34" s="41"/>
      <c r="E34" s="9"/>
      <c r="F34" s="10"/>
      <c r="G34" s="38"/>
      <c r="H34" s="36"/>
      <c r="I34" s="14" t="str">
        <f>LEFT((IF(H34&gt;0,IF(Formular!$E$7=STG!$A$3,VLOOKUP(Formular!H34,Prüfungen!$A$4:$E$957,4,FALSE),IF(Formular!$E$7=STG!$A$4,VLOOKUP(Formular!H34,#REF!,4,FALSE),IF(Formular!$E$7=STG!$A$5,VLOOKUP(Formular!H34,#REF!,4,FALSE)))),"")),45)</f>
        <v/>
      </c>
      <c r="J34" s="11"/>
      <c r="K34" s="14" t="str">
        <f>LEFT((IF(J34&gt;0,IF(Formular!$E$7=STG!$A$3,VLOOKUP(Formular!J34,Prüfungen!$A$4:$E$957,2,FALSE)&amp;"/"&amp;VLOOKUP(Formular!J34,Prüfungen!$A$4:$E$957,3,FALSE)&amp;"/"&amp;VLOOKUP(Formular!J34,Prüfungen!$A$4:$E$957,4,FALSE),IF(Formular!$E$7=STG!$A$4,VLOOKUP(Formular!J34,#REF!,2,FALSE)&amp;"/"&amp;VLOOKUP(Formular!J34,#REF!,3,FALSE)&amp;"/"&amp;VLOOKUP(Formular!J34,#REF!,4,FALSE),IF(Formular!$E$7=STG!$A$5,VLOOKUP(Formular!J34,#REF!,2,FALSE)&amp;"/"&amp;VLOOKUP(Formular!J34,#REF!,3,FALSE)&amp;"/"&amp;VLOOKUP(Formular!J34,#REF!,4,FALSE)))),"")),45)</f>
        <v/>
      </c>
      <c r="L34" s="41" t="s">
        <v>25</v>
      </c>
      <c r="M34" s="7" t="str">
        <f>IF(OR(J34="",L34="A",L34="B",L34="C",L34="D"),"",IF(J34&gt;0,IF(Formular!$E$7=STG!$A$3,VLOOKUP(Formular!J34,Prüfungen!$A$4:$E$957,5,FALSE),IF(Formular!$E$7=STG!$A$4,VLOOKUP(Formular!J34,#REF!,5,FALSE),IF(Formular!$E$7=STG!$A$5,VLOOKUP(Formular!J34,#REF!,5,FALSE)))),""))</f>
        <v/>
      </c>
      <c r="N34" s="39"/>
      <c r="O34" s="2"/>
    </row>
    <row r="35" spans="2:15" x14ac:dyDescent="0.25">
      <c r="B35" s="134"/>
      <c r="C35" s="135"/>
      <c r="D35" s="41"/>
      <c r="E35" s="9"/>
      <c r="F35" s="10"/>
      <c r="G35" s="38"/>
      <c r="H35" s="36"/>
      <c r="I35" s="14" t="str">
        <f>LEFT((IF(H35&gt;0,IF(Formular!$E$7=STG!$A$3,VLOOKUP(Formular!H35,Prüfungen!$A$4:$E$957,4,FALSE),IF(Formular!$E$7=STG!$A$4,VLOOKUP(Formular!H35,#REF!,4,FALSE),IF(Formular!$E$7=STG!$A$5,VLOOKUP(Formular!H35,#REF!,4,FALSE)))),"")),45)</f>
        <v/>
      </c>
      <c r="J35" s="11"/>
      <c r="K35" s="14" t="str">
        <f>LEFT((IF(J35&gt;0,IF(Formular!$E$7=STG!$A$3,VLOOKUP(Formular!J35,Prüfungen!$A$4:$E$957,2,FALSE)&amp;"/"&amp;VLOOKUP(Formular!J35,Prüfungen!$A$4:$E$957,3,FALSE)&amp;"/"&amp;VLOOKUP(Formular!J35,Prüfungen!$A$4:$E$957,4,FALSE),IF(Formular!$E$7=STG!$A$4,VLOOKUP(Formular!J35,#REF!,2,FALSE)&amp;"/"&amp;VLOOKUP(Formular!J35,#REF!,3,FALSE)&amp;"/"&amp;VLOOKUP(Formular!J35,#REF!,4,FALSE),IF(Formular!$E$7=STG!$A$5,VLOOKUP(Formular!J35,#REF!,2,FALSE)&amp;"/"&amp;VLOOKUP(Formular!J35,#REF!,3,FALSE)&amp;"/"&amp;VLOOKUP(Formular!J35,#REF!,4,FALSE)))),"")),45)</f>
        <v/>
      </c>
      <c r="L35" s="41" t="s">
        <v>25</v>
      </c>
      <c r="M35" s="7" t="str">
        <f>IF(OR(J35="",L35="A",L35="B",L35="C",L35="D"),"",IF(J35&gt;0,IF(Formular!$E$7=STG!$A$3,VLOOKUP(Formular!J35,Prüfungen!$A$4:$E$957,5,FALSE),IF(Formular!$E$7=STG!$A$4,VLOOKUP(Formular!J35,#REF!,5,FALSE),IF(Formular!$E$7=STG!$A$5,VLOOKUP(Formular!J35,#REF!,5,FALSE)))),""))</f>
        <v/>
      </c>
      <c r="N35" s="39"/>
      <c r="O35" s="2"/>
    </row>
    <row r="36" spans="2:15" x14ac:dyDescent="0.25">
      <c r="B36" s="134"/>
      <c r="C36" s="135"/>
      <c r="D36" s="41"/>
      <c r="E36" s="9"/>
      <c r="F36" s="10"/>
      <c r="G36" s="38"/>
      <c r="H36" s="36"/>
      <c r="I36" s="14" t="str">
        <f>LEFT((IF(H36&gt;0,IF(Formular!$E$7=STG!$A$3,VLOOKUP(Formular!H36,Prüfungen!$A$4:$E$957,4,FALSE),IF(Formular!$E$7=STG!$A$4,VLOOKUP(Formular!H36,#REF!,4,FALSE),IF(Formular!$E$7=STG!$A$5,VLOOKUP(Formular!H36,#REF!,4,FALSE)))),"")),45)</f>
        <v/>
      </c>
      <c r="J36" s="11"/>
      <c r="K36" s="14" t="str">
        <f>LEFT((IF(J36&gt;0,IF(Formular!$E$7=STG!$A$3,VLOOKUP(Formular!J36,Prüfungen!$A$4:$E$957,2,FALSE)&amp;"/"&amp;VLOOKUP(Formular!J36,Prüfungen!$A$4:$E$957,3,FALSE)&amp;"/"&amp;VLOOKUP(Formular!J36,Prüfungen!$A$4:$E$957,4,FALSE),IF(Formular!$E$7=STG!$A$4,VLOOKUP(Formular!J36,#REF!,2,FALSE)&amp;"/"&amp;VLOOKUP(Formular!J36,#REF!,3,FALSE)&amp;"/"&amp;VLOOKUP(Formular!J36,#REF!,4,FALSE),IF(Formular!$E$7=STG!$A$5,VLOOKUP(Formular!J36,#REF!,2,FALSE)&amp;"/"&amp;VLOOKUP(Formular!J36,#REF!,3,FALSE)&amp;"/"&amp;VLOOKUP(Formular!J36,#REF!,4,FALSE)))),"")),45)</f>
        <v/>
      </c>
      <c r="L36" s="41" t="s">
        <v>25</v>
      </c>
      <c r="M36" s="7" t="str">
        <f>IF(OR(J36="",L36="A",L36="B",L36="C",L36="D"),"",IF(J36&gt;0,IF(Formular!$E$7=STG!$A$3,VLOOKUP(Formular!J36,Prüfungen!$A$4:$E$957,5,FALSE),IF(Formular!$E$7=STG!$A$4,VLOOKUP(Formular!J36,#REF!,5,FALSE),IF(Formular!$E$7=STG!$A$5,VLOOKUP(Formular!J36,#REF!,5,FALSE)))),""))</f>
        <v/>
      </c>
      <c r="N36" s="39"/>
      <c r="O36" s="2"/>
    </row>
    <row r="37" spans="2:15" x14ac:dyDescent="0.25">
      <c r="B37" s="134"/>
      <c r="C37" s="135"/>
      <c r="D37" s="41"/>
      <c r="E37" s="9"/>
      <c r="F37" s="10"/>
      <c r="G37" s="38"/>
      <c r="H37" s="36"/>
      <c r="I37" s="14" t="str">
        <f>LEFT((IF(H37&gt;0,IF(Formular!$E$7=STG!$A$3,VLOOKUP(Formular!H37,Prüfungen!$A$4:$E$957,4,FALSE),IF(Formular!$E$7=STG!$A$4,VLOOKUP(Formular!H37,#REF!,4,FALSE),IF(Formular!$E$7=STG!$A$5,VLOOKUP(Formular!H37,#REF!,4,FALSE)))),"")),45)</f>
        <v/>
      </c>
      <c r="J37" s="11"/>
      <c r="K37" s="14" t="str">
        <f>LEFT((IF(J37&gt;0,IF(Formular!$E$7=STG!$A$3,VLOOKUP(Formular!J37,Prüfungen!$A$4:$E$957,2,FALSE)&amp;"/"&amp;VLOOKUP(Formular!J37,Prüfungen!$A$4:$E$957,3,FALSE)&amp;"/"&amp;VLOOKUP(Formular!J37,Prüfungen!$A$4:$E$957,4,FALSE),IF(Formular!$E$7=STG!$A$4,VLOOKUP(Formular!J37,#REF!,2,FALSE)&amp;"/"&amp;VLOOKUP(Formular!J37,#REF!,3,FALSE)&amp;"/"&amp;VLOOKUP(Formular!J37,#REF!,4,FALSE),IF(Formular!$E$7=STG!$A$5,VLOOKUP(Formular!J37,#REF!,2,FALSE)&amp;"/"&amp;VLOOKUP(Formular!J37,#REF!,3,FALSE)&amp;"/"&amp;VLOOKUP(Formular!J37,#REF!,4,FALSE)))),"")),45)</f>
        <v/>
      </c>
      <c r="L37" s="41" t="s">
        <v>25</v>
      </c>
      <c r="M37" s="7" t="str">
        <f>IF(OR(J37="",L37="A",L37="B",L37="C",L37="D"),"",IF(J37&gt;0,IF(Formular!$E$7=STG!$A$3,VLOOKUP(Formular!J37,Prüfungen!$A$4:$E$957,5,FALSE),IF(Formular!$E$7=STG!$A$4,VLOOKUP(Formular!J37,#REF!,5,FALSE),IF(Formular!$E$7=STG!$A$5,VLOOKUP(Formular!J37,#REF!,5,FALSE)))),""))</f>
        <v/>
      </c>
      <c r="N37" s="39"/>
      <c r="O37" s="2"/>
    </row>
    <row r="38" spans="2:15" x14ac:dyDescent="0.25">
      <c r="B38" s="134"/>
      <c r="C38" s="135"/>
      <c r="D38" s="41"/>
      <c r="E38" s="9"/>
      <c r="F38" s="10"/>
      <c r="G38" s="38"/>
      <c r="H38" s="36"/>
      <c r="I38" s="14" t="str">
        <f>LEFT((IF(H38&gt;0,IF(Formular!$E$7=STG!$A$3,VLOOKUP(Formular!H38,Prüfungen!$A$4:$E$957,4,FALSE),IF(Formular!$E$7=STG!$A$4,VLOOKUP(Formular!H38,#REF!,4,FALSE),IF(Formular!$E$7=STG!$A$5,VLOOKUP(Formular!H38,#REF!,4,FALSE)))),"")),45)</f>
        <v/>
      </c>
      <c r="J38" s="11"/>
      <c r="K38" s="14" t="str">
        <f>LEFT((IF(J38&gt;0,IF(Formular!$E$7=STG!$A$3,VLOOKUP(Formular!J38,Prüfungen!$A$4:$E$957,2,FALSE)&amp;"/"&amp;VLOOKUP(Formular!J38,Prüfungen!$A$4:$E$957,3,FALSE)&amp;"/"&amp;VLOOKUP(Formular!J38,Prüfungen!$A$4:$E$957,4,FALSE),IF(Formular!$E$7=STG!$A$4,VLOOKUP(Formular!J38,#REF!,2,FALSE)&amp;"/"&amp;VLOOKUP(Formular!J38,#REF!,3,FALSE)&amp;"/"&amp;VLOOKUP(Formular!J38,#REF!,4,FALSE),IF(Formular!$E$7=STG!$A$5,VLOOKUP(Formular!J38,#REF!,2,FALSE)&amp;"/"&amp;VLOOKUP(Formular!J38,#REF!,3,FALSE)&amp;"/"&amp;VLOOKUP(Formular!J38,#REF!,4,FALSE)))),"")),45)</f>
        <v/>
      </c>
      <c r="L38" s="41" t="s">
        <v>25</v>
      </c>
      <c r="M38" s="7" t="str">
        <f>IF(OR(J38="",L38="A",L38="B",L38="C",L38="D"),"",IF(J38&gt;0,IF(Formular!$E$7=STG!$A$3,VLOOKUP(Formular!J38,Prüfungen!$A$4:$E$957,5,FALSE),IF(Formular!$E$7=STG!$A$4,VLOOKUP(Formular!J38,#REF!,5,FALSE),IF(Formular!$E$7=STG!$A$5,VLOOKUP(Formular!J38,#REF!,5,FALSE)))),""))</f>
        <v/>
      </c>
      <c r="N38" s="39"/>
      <c r="O38" s="2"/>
    </row>
    <row r="39" spans="2:15" x14ac:dyDescent="0.25">
      <c r="B39" s="134"/>
      <c r="C39" s="135"/>
      <c r="D39" s="41"/>
      <c r="E39" s="9"/>
      <c r="F39" s="10"/>
      <c r="G39" s="38"/>
      <c r="H39" s="36"/>
      <c r="I39" s="14" t="str">
        <f>LEFT((IF(H39&gt;0,IF(Formular!$E$7=STG!$A$3,VLOOKUP(Formular!H39,Prüfungen!$A$4:$E$957,4,FALSE),IF(Formular!$E$7=STG!$A$4,VLOOKUP(Formular!H39,#REF!,4,FALSE),IF(Formular!$E$7=STG!$A$5,VLOOKUP(Formular!H39,#REF!,4,FALSE)))),"")),45)</f>
        <v/>
      </c>
      <c r="J39" s="11"/>
      <c r="K39" s="14" t="str">
        <f>LEFT((IF(J39&gt;0,IF(Formular!$E$7=STG!$A$3,VLOOKUP(Formular!J39,Prüfungen!$A$4:$E$957,2,FALSE)&amp;"/"&amp;VLOOKUP(Formular!J39,Prüfungen!$A$4:$E$957,3,FALSE)&amp;"/"&amp;VLOOKUP(Formular!J39,Prüfungen!$A$4:$E$957,4,FALSE),IF(Formular!$E$7=STG!$A$4,VLOOKUP(Formular!J39,#REF!,2,FALSE)&amp;"/"&amp;VLOOKUP(Formular!J39,#REF!,3,FALSE)&amp;"/"&amp;VLOOKUP(Formular!J39,#REF!,4,FALSE),IF(Formular!$E$7=STG!$A$5,VLOOKUP(Formular!J39,#REF!,2,FALSE)&amp;"/"&amp;VLOOKUP(Formular!J39,#REF!,3,FALSE)&amp;"/"&amp;VLOOKUP(Formular!J39,#REF!,4,FALSE)))),"")),45)</f>
        <v/>
      </c>
      <c r="L39" s="41" t="s">
        <v>25</v>
      </c>
      <c r="M39" s="7" t="str">
        <f>IF(OR(J39="",L39="A",L39="B",L39="C",L39="D"),"",IF(J39&gt;0,IF(Formular!$E$7=STG!$A$3,VLOOKUP(Formular!J39,Prüfungen!$A$4:$E$957,5,FALSE),IF(Formular!$E$7=STG!$A$4,VLOOKUP(Formular!J39,#REF!,5,FALSE),IF(Formular!$E$7=STG!$A$5,VLOOKUP(Formular!J39,#REF!,5,FALSE)))),""))</f>
        <v/>
      </c>
      <c r="N39" s="39"/>
      <c r="O39" s="2"/>
    </row>
    <row r="40" spans="2:15" x14ac:dyDescent="0.25">
      <c r="B40" s="134"/>
      <c r="C40" s="135"/>
      <c r="D40" s="41"/>
      <c r="E40" s="9"/>
      <c r="F40" s="10"/>
      <c r="G40" s="38"/>
      <c r="H40" s="36"/>
      <c r="I40" s="14" t="str">
        <f>LEFT((IF(H40&gt;0,IF(Formular!$E$7=STG!$A$3,VLOOKUP(Formular!H40,Prüfungen!$A$4:$E$957,4,FALSE),IF(Formular!$E$7=STG!$A$4,VLOOKUP(Formular!H40,#REF!,4,FALSE),IF(Formular!$E$7=STG!$A$5,VLOOKUP(Formular!H40,#REF!,4,FALSE)))),"")),45)</f>
        <v/>
      </c>
      <c r="J40" s="11"/>
      <c r="K40" s="14" t="str">
        <f>LEFT((IF(J40&gt;0,IF(Formular!$E$7=STG!$A$3,VLOOKUP(Formular!J40,Prüfungen!$A$4:$E$957,2,FALSE)&amp;"/"&amp;VLOOKUP(Formular!J40,Prüfungen!$A$4:$E$957,3,FALSE)&amp;"/"&amp;VLOOKUP(Formular!J40,Prüfungen!$A$4:$E$957,4,FALSE),IF(Formular!$E$7=STG!$A$4,VLOOKUP(Formular!J40,#REF!,2,FALSE)&amp;"/"&amp;VLOOKUP(Formular!J40,#REF!,3,FALSE)&amp;"/"&amp;VLOOKUP(Formular!J40,#REF!,4,FALSE),IF(Formular!$E$7=STG!$A$5,VLOOKUP(Formular!J40,#REF!,2,FALSE)&amp;"/"&amp;VLOOKUP(Formular!J40,#REF!,3,FALSE)&amp;"/"&amp;VLOOKUP(Formular!J40,#REF!,4,FALSE)))),"")),45)</f>
        <v/>
      </c>
      <c r="L40" s="41" t="s">
        <v>25</v>
      </c>
      <c r="M40" s="7" t="str">
        <f>IF(OR(J40="",L40="A",L40="B",L40="C",L40="D"),"",IF(J40&gt;0,IF(Formular!$E$7=STG!$A$3,VLOOKUP(Formular!J40,Prüfungen!$A$4:$E$957,5,FALSE),IF(Formular!$E$7=STG!$A$4,VLOOKUP(Formular!J40,#REF!,5,FALSE),IF(Formular!$E$7=STG!$A$5,VLOOKUP(Formular!J40,#REF!,5,FALSE)))),""))</f>
        <v/>
      </c>
      <c r="N40" s="39"/>
      <c r="O40" s="2"/>
    </row>
    <row r="41" spans="2:15" x14ac:dyDescent="0.25">
      <c r="B41" s="134"/>
      <c r="C41" s="135"/>
      <c r="D41" s="41"/>
      <c r="E41" s="9"/>
      <c r="F41" s="10"/>
      <c r="G41" s="38"/>
      <c r="H41" s="36"/>
      <c r="I41" s="14" t="str">
        <f>LEFT((IF(H41&gt;0,IF(Formular!$E$7=STG!$A$3,VLOOKUP(Formular!H41,Prüfungen!$A$4:$E$957,4,FALSE),IF(Formular!$E$7=STG!$A$4,VLOOKUP(Formular!H41,#REF!,4,FALSE),IF(Formular!$E$7=STG!$A$5,VLOOKUP(Formular!H41,#REF!,4,FALSE)))),"")),45)</f>
        <v/>
      </c>
      <c r="J41" s="11"/>
      <c r="K41" s="14" t="str">
        <f>LEFT((IF(J41&gt;0,IF(Formular!$E$7=STG!$A$3,VLOOKUP(Formular!J41,Prüfungen!$A$4:$E$957,2,FALSE)&amp;"/"&amp;VLOOKUP(Formular!J41,Prüfungen!$A$4:$E$957,3,FALSE)&amp;"/"&amp;VLOOKUP(Formular!J41,Prüfungen!$A$4:$E$957,4,FALSE),IF(Formular!$E$7=STG!$A$4,VLOOKUP(Formular!J41,#REF!,2,FALSE)&amp;"/"&amp;VLOOKUP(Formular!J41,#REF!,3,FALSE)&amp;"/"&amp;VLOOKUP(Formular!J41,#REF!,4,FALSE),IF(Formular!$E$7=STG!$A$5,VLOOKUP(Formular!J41,#REF!,2,FALSE)&amp;"/"&amp;VLOOKUP(Formular!J41,#REF!,3,FALSE)&amp;"/"&amp;VLOOKUP(Formular!J41,#REF!,4,FALSE)))),"")),45)</f>
        <v/>
      </c>
      <c r="L41" s="41" t="s">
        <v>25</v>
      </c>
      <c r="M41" s="7" t="str">
        <f>IF(OR(J41="",L41="A",L41="B",L41="C",L41="D"),"",IF(J41&gt;0,IF(Formular!$E$7=STG!$A$3,VLOOKUP(Formular!J41,Prüfungen!$A$4:$E$957,5,FALSE),IF(Formular!$E$7=STG!$A$4,VLOOKUP(Formular!J41,#REF!,5,FALSE),IF(Formular!$E$7=STG!$A$5,VLOOKUP(Formular!J41,#REF!,5,FALSE)))),""))</f>
        <v/>
      </c>
      <c r="N41" s="39"/>
      <c r="O41" s="2"/>
    </row>
    <row r="42" spans="2:15" x14ac:dyDescent="0.25">
      <c r="B42" s="134"/>
      <c r="C42" s="135"/>
      <c r="D42" s="41"/>
      <c r="E42" s="9"/>
      <c r="F42" s="10"/>
      <c r="G42" s="38"/>
      <c r="H42" s="36"/>
      <c r="I42" s="14" t="str">
        <f>LEFT((IF(H42&gt;0,IF(Formular!$E$7=STG!$A$3,VLOOKUP(Formular!H42,Prüfungen!$A$4:$E$957,4,FALSE),IF(Formular!$E$7=STG!$A$4,VLOOKUP(Formular!H42,#REF!,4,FALSE),IF(Formular!$E$7=STG!$A$5,VLOOKUP(Formular!H42,#REF!,4,FALSE)))),"")),45)</f>
        <v/>
      </c>
      <c r="J42" s="11"/>
      <c r="K42" s="14" t="str">
        <f>LEFT((IF(J42&gt;0,IF(Formular!$E$7=STG!$A$3,VLOOKUP(Formular!J42,Prüfungen!$A$4:$E$957,2,FALSE)&amp;"/"&amp;VLOOKUP(Formular!J42,Prüfungen!$A$4:$E$957,3,FALSE)&amp;"/"&amp;VLOOKUP(Formular!J42,Prüfungen!$A$4:$E$957,4,FALSE),IF(Formular!$E$7=STG!$A$4,VLOOKUP(Formular!J42,#REF!,2,FALSE)&amp;"/"&amp;VLOOKUP(Formular!J42,#REF!,3,FALSE)&amp;"/"&amp;VLOOKUP(Formular!J42,#REF!,4,FALSE),IF(Formular!$E$7=STG!$A$5,VLOOKUP(Formular!J42,#REF!,2,FALSE)&amp;"/"&amp;VLOOKUP(Formular!J42,#REF!,3,FALSE)&amp;"/"&amp;VLOOKUP(Formular!J42,#REF!,4,FALSE)))),"")),45)</f>
        <v/>
      </c>
      <c r="L42" s="41" t="s">
        <v>25</v>
      </c>
      <c r="M42" s="7" t="str">
        <f>IF(OR(J42="",L42="A",L42="B",L42="C",L42="D"),"",IF(J42&gt;0,IF(Formular!$E$7=STG!$A$3,VLOOKUP(Formular!J42,Prüfungen!$A$4:$E$957,5,FALSE),IF(Formular!$E$7=STG!$A$4,VLOOKUP(Formular!J42,#REF!,5,FALSE),IF(Formular!$E$7=STG!$A$5,VLOOKUP(Formular!J42,#REF!,5,FALSE)))),""))</f>
        <v/>
      </c>
      <c r="N42" s="39"/>
      <c r="O42" s="2"/>
    </row>
    <row r="43" spans="2:15" x14ac:dyDescent="0.25">
      <c r="B43" s="134"/>
      <c r="C43" s="135"/>
      <c r="D43" s="41"/>
      <c r="E43" s="9"/>
      <c r="F43" s="10"/>
      <c r="G43" s="38"/>
      <c r="H43" s="36"/>
      <c r="I43" s="14" t="str">
        <f>LEFT((IF(H43&gt;0,IF(Formular!$E$7=STG!$A$3,VLOOKUP(Formular!H43,Prüfungen!$A$4:$E$957,4,FALSE),IF(Formular!$E$7=STG!$A$4,VLOOKUP(Formular!H43,#REF!,4,FALSE),IF(Formular!$E$7=STG!$A$5,VLOOKUP(Formular!H43,#REF!,4,FALSE)))),"")),45)</f>
        <v/>
      </c>
      <c r="J43" s="11"/>
      <c r="K43" s="14" t="str">
        <f>LEFT((IF(J43&gt;0,IF(Formular!$E$7=STG!$A$3,VLOOKUP(Formular!J43,Prüfungen!$A$4:$E$957,2,FALSE)&amp;"/"&amp;VLOOKUP(Formular!J43,Prüfungen!$A$4:$E$957,3,FALSE)&amp;"/"&amp;VLOOKUP(Formular!J43,Prüfungen!$A$4:$E$957,4,FALSE),IF(Formular!$E$7=STG!$A$4,VLOOKUP(Formular!J43,#REF!,2,FALSE)&amp;"/"&amp;VLOOKUP(Formular!J43,#REF!,3,FALSE)&amp;"/"&amp;VLOOKUP(Formular!J43,#REF!,4,FALSE),IF(Formular!$E$7=STG!$A$5,VLOOKUP(Formular!J43,#REF!,2,FALSE)&amp;"/"&amp;VLOOKUP(Formular!J43,#REF!,3,FALSE)&amp;"/"&amp;VLOOKUP(Formular!J43,#REF!,4,FALSE)))),"")),45)</f>
        <v/>
      </c>
      <c r="L43" s="41" t="s">
        <v>25</v>
      </c>
      <c r="M43" s="7" t="str">
        <f>IF(OR(J43="",L43="A",L43="B",L43="C",L43="D"),"",IF(J43&gt;0,IF(Formular!$E$7=STG!$A$3,VLOOKUP(Formular!J43,Prüfungen!$A$4:$E$957,5,FALSE),IF(Formular!$E$7=STG!$A$4,VLOOKUP(Formular!J43,#REF!,5,FALSE),IF(Formular!$E$7=STG!$A$5,VLOOKUP(Formular!J43,#REF!,5,FALSE)))),""))</f>
        <v/>
      </c>
      <c r="N43" s="39"/>
      <c r="O43" s="2"/>
    </row>
    <row r="44" spans="2:15" x14ac:dyDescent="0.25">
      <c r="B44" s="134"/>
      <c r="C44" s="135"/>
      <c r="D44" s="41"/>
      <c r="E44" s="9"/>
      <c r="F44" s="10"/>
      <c r="G44" s="38"/>
      <c r="H44" s="36"/>
      <c r="I44" s="14" t="str">
        <f>LEFT((IF(H44&gt;0,IF(Formular!$E$7=STG!$A$3,VLOOKUP(Formular!H44,Prüfungen!$A$4:$E$957,4,FALSE),IF(Formular!$E$7=STG!$A$4,VLOOKUP(Formular!H44,#REF!,4,FALSE),IF(Formular!$E$7=STG!$A$5,VLOOKUP(Formular!H44,#REF!,4,FALSE)))),"")),45)</f>
        <v/>
      </c>
      <c r="J44" s="11"/>
      <c r="K44" s="14" t="str">
        <f>LEFT((IF(J44&gt;0,IF(Formular!$E$7=STG!$A$3,VLOOKUP(Formular!J44,Prüfungen!$A$4:$E$957,2,FALSE)&amp;"/"&amp;VLOOKUP(Formular!J44,Prüfungen!$A$4:$E$957,3,FALSE)&amp;"/"&amp;VLOOKUP(Formular!J44,Prüfungen!$A$4:$E$957,4,FALSE),IF(Formular!$E$7=STG!$A$4,VLOOKUP(Formular!J44,#REF!,2,FALSE)&amp;"/"&amp;VLOOKUP(Formular!J44,#REF!,3,FALSE)&amp;"/"&amp;VLOOKUP(Formular!J44,#REF!,4,FALSE),IF(Formular!$E$7=STG!$A$5,VLOOKUP(Formular!J44,#REF!,2,FALSE)&amp;"/"&amp;VLOOKUP(Formular!J44,#REF!,3,FALSE)&amp;"/"&amp;VLOOKUP(Formular!J44,#REF!,4,FALSE)))),"")),45)</f>
        <v/>
      </c>
      <c r="L44" s="41" t="s">
        <v>25</v>
      </c>
      <c r="M44" s="7" t="str">
        <f>IF(OR(J44="",L44="A",L44="B",L44="C",L44="D"),"",IF(J44&gt;0,IF(Formular!$E$7=STG!$A$3,VLOOKUP(Formular!J44,Prüfungen!$A$4:$E$957,5,FALSE),IF(Formular!$E$7=STG!$A$4,VLOOKUP(Formular!J44,#REF!,5,FALSE),IF(Formular!$E$7=STG!$A$5,VLOOKUP(Formular!J44,#REF!,5,FALSE)))),""))</f>
        <v/>
      </c>
      <c r="N44" s="39"/>
      <c r="O44" s="2"/>
    </row>
    <row r="45" spans="2:15" x14ac:dyDescent="0.25">
      <c r="B45" s="134"/>
      <c r="C45" s="135"/>
      <c r="D45" s="41"/>
      <c r="E45" s="9"/>
      <c r="F45" s="10"/>
      <c r="G45" s="38"/>
      <c r="H45" s="36"/>
      <c r="I45" s="14" t="str">
        <f>LEFT((IF(H45&gt;0,IF(Formular!$E$7=STG!$A$3,VLOOKUP(Formular!H45,Prüfungen!$A$4:$E$957,4,FALSE),IF(Formular!$E$7=STG!$A$4,VLOOKUP(Formular!H45,#REF!,4,FALSE),IF(Formular!$E$7=STG!$A$5,VLOOKUP(Formular!H45,#REF!,4,FALSE)))),"")),45)</f>
        <v/>
      </c>
      <c r="J45" s="11"/>
      <c r="K45" s="14" t="str">
        <f>LEFT((IF(J45&gt;0,IF(Formular!$E$7=STG!$A$3,VLOOKUP(Formular!J45,Prüfungen!$A$4:$E$957,2,FALSE)&amp;"/"&amp;VLOOKUP(Formular!J45,Prüfungen!$A$4:$E$957,3,FALSE)&amp;"/"&amp;VLOOKUP(Formular!J45,Prüfungen!$A$4:$E$957,4,FALSE),IF(Formular!$E$7=STG!$A$4,VLOOKUP(Formular!J45,#REF!,2,FALSE)&amp;"/"&amp;VLOOKUP(Formular!J45,#REF!,3,FALSE)&amp;"/"&amp;VLOOKUP(Formular!J45,#REF!,4,FALSE),IF(Formular!$E$7=STG!$A$5,VLOOKUP(Formular!J45,#REF!,2,FALSE)&amp;"/"&amp;VLOOKUP(Formular!J45,#REF!,3,FALSE)&amp;"/"&amp;VLOOKUP(Formular!J45,#REF!,4,FALSE)))),"")),45)</f>
        <v/>
      </c>
      <c r="L45" s="41" t="s">
        <v>25</v>
      </c>
      <c r="M45" s="7" t="str">
        <f>IF(OR(J45="",L45="A",L45="B",L45="C",L45="D"),"",IF(J45&gt;0,IF(Formular!$E$7=STG!$A$3,VLOOKUP(Formular!J45,Prüfungen!$A$4:$E$957,5,FALSE),IF(Formular!$E$7=STG!$A$4,VLOOKUP(Formular!J45,#REF!,5,FALSE),IF(Formular!$E$7=STG!$A$5,VLOOKUP(Formular!J45,#REF!,5,FALSE)))),""))</f>
        <v/>
      </c>
      <c r="N45" s="39"/>
      <c r="O45" s="2"/>
    </row>
    <row r="46" spans="2:15" x14ac:dyDescent="0.25">
      <c r="B46" s="134"/>
      <c r="C46" s="135"/>
      <c r="D46" s="41"/>
      <c r="E46" s="9"/>
      <c r="F46" s="10"/>
      <c r="G46" s="38"/>
      <c r="H46" s="36"/>
      <c r="I46" s="14" t="str">
        <f>LEFT((IF(H46&gt;0,IF(Formular!$E$7=STG!$A$3,VLOOKUP(Formular!H46,Prüfungen!$A$4:$E$957,4,FALSE),IF(Formular!$E$7=STG!$A$4,VLOOKUP(Formular!H46,#REF!,4,FALSE),IF(Formular!$E$7=STG!$A$5,VLOOKUP(Formular!H46,#REF!,4,FALSE)))),"")),45)</f>
        <v/>
      </c>
      <c r="J46" s="11"/>
      <c r="K46" s="14" t="str">
        <f>LEFT((IF(J46&gt;0,IF(Formular!$E$7=STG!$A$3,VLOOKUP(Formular!J46,Prüfungen!$A$4:$E$957,2,FALSE)&amp;"/"&amp;VLOOKUP(Formular!J46,Prüfungen!$A$4:$E$957,3,FALSE)&amp;"/"&amp;VLOOKUP(Formular!J46,Prüfungen!$A$4:$E$957,4,FALSE),IF(Formular!$E$7=STG!$A$4,VLOOKUP(Formular!J46,#REF!,2,FALSE)&amp;"/"&amp;VLOOKUP(Formular!J46,#REF!,3,FALSE)&amp;"/"&amp;VLOOKUP(Formular!J46,#REF!,4,FALSE),IF(Formular!$E$7=STG!$A$5,VLOOKUP(Formular!J46,#REF!,2,FALSE)&amp;"/"&amp;VLOOKUP(Formular!J46,#REF!,3,FALSE)&amp;"/"&amp;VLOOKUP(Formular!J46,#REF!,4,FALSE)))),"")),45)</f>
        <v/>
      </c>
      <c r="L46" s="41" t="s">
        <v>25</v>
      </c>
      <c r="M46" s="7" t="str">
        <f>IF(OR(J46="",L46="A",L46="B",L46="C",L46="D"),"",IF(J46&gt;0,IF(Formular!$E$7=STG!$A$3,VLOOKUP(Formular!J46,Prüfungen!$A$4:$E$957,5,FALSE),IF(Formular!$E$7=STG!$A$4,VLOOKUP(Formular!J46,#REF!,5,FALSE),IF(Formular!$E$7=STG!$A$5,VLOOKUP(Formular!J46,#REF!,5,FALSE)))),""))</f>
        <v/>
      </c>
      <c r="N46" s="39"/>
      <c r="O46" s="2"/>
    </row>
    <row r="47" spans="2:15" x14ac:dyDescent="0.25">
      <c r="B47" s="134"/>
      <c r="C47" s="135"/>
      <c r="D47" s="41"/>
      <c r="E47" s="9"/>
      <c r="F47" s="10"/>
      <c r="G47" s="38"/>
      <c r="H47" s="36"/>
      <c r="I47" s="14" t="str">
        <f>LEFT((IF(H47&gt;0,IF(Formular!$E$7=STG!$A$3,VLOOKUP(Formular!H47,Prüfungen!$A$4:$E$957,4,FALSE),IF(Formular!$E$7=STG!$A$4,VLOOKUP(Formular!H47,#REF!,4,FALSE),IF(Formular!$E$7=STG!$A$5,VLOOKUP(Formular!H47,#REF!,4,FALSE)))),"")),45)</f>
        <v/>
      </c>
      <c r="J47" s="11"/>
      <c r="K47" s="14" t="str">
        <f>LEFT((IF(J47&gt;0,IF(Formular!$E$7=STG!$A$3,VLOOKUP(Formular!J47,Prüfungen!$A$4:$E$957,2,FALSE)&amp;"/"&amp;VLOOKUP(Formular!J47,Prüfungen!$A$4:$E$957,3,FALSE)&amp;"/"&amp;VLOOKUP(Formular!J47,Prüfungen!$A$4:$E$957,4,FALSE),IF(Formular!$E$7=STG!$A$4,VLOOKUP(Formular!J47,#REF!,2,FALSE)&amp;"/"&amp;VLOOKUP(Formular!J47,#REF!,3,FALSE)&amp;"/"&amp;VLOOKUP(Formular!J47,#REF!,4,FALSE),IF(Formular!$E$7=STG!$A$5,VLOOKUP(Formular!J47,#REF!,2,FALSE)&amp;"/"&amp;VLOOKUP(Formular!J47,#REF!,3,FALSE)&amp;"/"&amp;VLOOKUP(Formular!J47,#REF!,4,FALSE)))),"")),45)</f>
        <v/>
      </c>
      <c r="L47" s="41" t="s">
        <v>25</v>
      </c>
      <c r="M47" s="7" t="str">
        <f>IF(OR(J47="",L47="A",L47="B",L47="C",L47="D"),"",IF(J47&gt;0,IF(Formular!$E$7=STG!$A$3,VLOOKUP(Formular!J47,Prüfungen!$A$4:$E$957,5,FALSE),IF(Formular!$E$7=STG!$A$4,VLOOKUP(Formular!J47,#REF!,5,FALSE),IF(Formular!$E$7=STG!$A$5,VLOOKUP(Formular!J47,#REF!,5,FALSE)))),""))</f>
        <v/>
      </c>
      <c r="N47" s="39"/>
      <c r="O47" s="2"/>
    </row>
    <row r="48" spans="2:15" x14ac:dyDescent="0.25">
      <c r="B48" s="134"/>
      <c r="C48" s="135"/>
      <c r="D48" s="41"/>
      <c r="E48" s="9"/>
      <c r="F48" s="10"/>
      <c r="G48" s="38"/>
      <c r="H48" s="36"/>
      <c r="I48" s="14" t="str">
        <f>LEFT((IF(H48&gt;0,IF(Formular!$E$7=STG!$A$3,VLOOKUP(Formular!H48,Prüfungen!$A$4:$E$957,4,FALSE),IF(Formular!$E$7=STG!$A$4,VLOOKUP(Formular!H48,#REF!,4,FALSE),IF(Formular!$E$7=STG!$A$5,VLOOKUP(Formular!H48,#REF!,4,FALSE)))),"")),45)</f>
        <v/>
      </c>
      <c r="J48" s="11"/>
      <c r="K48" s="14" t="str">
        <f>LEFT((IF(J48&gt;0,IF(Formular!$E$7=STG!$A$3,VLOOKUP(Formular!J48,Prüfungen!$A$4:$E$957,2,FALSE)&amp;"/"&amp;VLOOKUP(Formular!J48,Prüfungen!$A$4:$E$957,3,FALSE)&amp;"/"&amp;VLOOKUP(Formular!J48,Prüfungen!$A$4:$E$957,4,FALSE),IF(Formular!$E$7=STG!$A$4,VLOOKUP(Formular!J48,#REF!,2,FALSE)&amp;"/"&amp;VLOOKUP(Formular!J48,#REF!,3,FALSE)&amp;"/"&amp;VLOOKUP(Formular!J48,#REF!,4,FALSE),IF(Formular!$E$7=STG!$A$5,VLOOKUP(Formular!J48,#REF!,2,FALSE)&amp;"/"&amp;VLOOKUP(Formular!J48,#REF!,3,FALSE)&amp;"/"&amp;VLOOKUP(Formular!J48,#REF!,4,FALSE)))),"")),45)</f>
        <v/>
      </c>
      <c r="L48" s="41" t="s">
        <v>25</v>
      </c>
      <c r="M48" s="7" t="str">
        <f>IF(OR(J48="",L48="A",L48="B",L48="C",L48="D"),"",IF(J48&gt;0,IF(Formular!$E$7=STG!$A$3,VLOOKUP(Formular!J48,Prüfungen!$A$4:$E$957,5,FALSE),IF(Formular!$E$7=STG!$A$4,VLOOKUP(Formular!J48,#REF!,5,FALSE),IF(Formular!$E$7=STG!$A$5,VLOOKUP(Formular!J48,#REF!,5,FALSE)))),""))</f>
        <v/>
      </c>
      <c r="N48" s="39"/>
      <c r="O48" s="2"/>
    </row>
    <row r="49" spans="2:15" x14ac:dyDescent="0.25">
      <c r="B49" s="134"/>
      <c r="C49" s="135"/>
      <c r="D49" s="41"/>
      <c r="E49" s="9"/>
      <c r="F49" s="10"/>
      <c r="G49" s="38"/>
      <c r="H49" s="36"/>
      <c r="I49" s="14" t="str">
        <f>LEFT((IF(H49&gt;0,IF(Formular!$E$7=STG!$A$3,VLOOKUP(Formular!H49,Prüfungen!$A$4:$E$957,4,FALSE),IF(Formular!$E$7=STG!$A$4,VLOOKUP(Formular!H49,#REF!,4,FALSE),IF(Formular!$E$7=STG!$A$5,VLOOKUP(Formular!H49,#REF!,4,FALSE)))),"")),45)</f>
        <v/>
      </c>
      <c r="J49" s="11"/>
      <c r="K49" s="14" t="str">
        <f>LEFT((IF(J49&gt;0,IF(Formular!$E$7=STG!$A$3,VLOOKUP(Formular!J49,Prüfungen!$A$4:$E$957,2,FALSE)&amp;"/"&amp;VLOOKUP(Formular!J49,Prüfungen!$A$4:$E$957,3,FALSE)&amp;"/"&amp;VLOOKUP(Formular!J49,Prüfungen!$A$4:$E$957,4,FALSE),IF(Formular!$E$7=STG!$A$4,VLOOKUP(Formular!J49,#REF!,2,FALSE)&amp;"/"&amp;VLOOKUP(Formular!J49,#REF!,3,FALSE)&amp;"/"&amp;VLOOKUP(Formular!J49,#REF!,4,FALSE),IF(Formular!$E$7=STG!$A$5,VLOOKUP(Formular!J49,#REF!,2,FALSE)&amp;"/"&amp;VLOOKUP(Formular!J49,#REF!,3,FALSE)&amp;"/"&amp;VLOOKUP(Formular!J49,#REF!,4,FALSE)))),"")),45)</f>
        <v/>
      </c>
      <c r="L49" s="41" t="s">
        <v>25</v>
      </c>
      <c r="M49" s="7" t="str">
        <f>IF(OR(J49="",L49="A",L49="B",L49="C",L49="D"),"",IF(J49&gt;0,IF(Formular!$E$7=STG!$A$3,VLOOKUP(Formular!J49,Prüfungen!$A$4:$E$957,5,FALSE),IF(Formular!$E$7=STG!$A$4,VLOOKUP(Formular!J49,#REF!,5,FALSE),IF(Formular!$E$7=STG!$A$5,VLOOKUP(Formular!J49,#REF!,5,FALSE)))),""))</f>
        <v/>
      </c>
      <c r="N49" s="39"/>
      <c r="O49" s="2"/>
    </row>
    <row r="50" spans="2:15" x14ac:dyDescent="0.25">
      <c r="B50" s="134"/>
      <c r="C50" s="135"/>
      <c r="D50" s="41"/>
      <c r="E50" s="9"/>
      <c r="F50" s="10"/>
      <c r="G50" s="38"/>
      <c r="H50" s="36"/>
      <c r="I50" s="14" t="str">
        <f>LEFT((IF(H50&gt;0,IF(Formular!$E$7=STG!$A$3,VLOOKUP(Formular!H50,Prüfungen!$A$4:$E$957,4,FALSE),IF(Formular!$E$7=STG!$A$4,VLOOKUP(Formular!H50,#REF!,4,FALSE),IF(Formular!$E$7=STG!$A$5,VLOOKUP(Formular!H50,#REF!,4,FALSE)))),"")),45)</f>
        <v/>
      </c>
      <c r="J50" s="11"/>
      <c r="K50" s="14" t="str">
        <f>LEFT((IF(J50&gt;0,IF(Formular!$E$7=STG!$A$3,VLOOKUP(Formular!J50,Prüfungen!$A$4:$E$957,2,FALSE)&amp;"/"&amp;VLOOKUP(Formular!J50,Prüfungen!$A$4:$E$957,3,FALSE)&amp;"/"&amp;VLOOKUP(Formular!J50,Prüfungen!$A$4:$E$957,4,FALSE),IF(Formular!$E$7=STG!$A$4,VLOOKUP(Formular!J50,#REF!,2,FALSE)&amp;"/"&amp;VLOOKUP(Formular!J50,#REF!,3,FALSE)&amp;"/"&amp;VLOOKUP(Formular!J50,#REF!,4,FALSE),IF(Formular!$E$7=STG!$A$5,VLOOKUP(Formular!J50,#REF!,2,FALSE)&amp;"/"&amp;VLOOKUP(Formular!J50,#REF!,3,FALSE)&amp;"/"&amp;VLOOKUP(Formular!J50,#REF!,4,FALSE)))),"")),45)</f>
        <v/>
      </c>
      <c r="L50" s="41" t="s">
        <v>25</v>
      </c>
      <c r="M50" s="7" t="str">
        <f>IF(OR(J50="",L50="A",L50="B",L50="C",L50="D"),"",IF(J50&gt;0,IF(Formular!$E$7=STG!$A$3,VLOOKUP(Formular!J50,Prüfungen!$A$4:$E$957,5,FALSE),IF(Formular!$E$7=STG!$A$4,VLOOKUP(Formular!J50,#REF!,5,FALSE),IF(Formular!$E$7=STG!$A$5,VLOOKUP(Formular!J50,#REF!,5,FALSE)))),""))</f>
        <v/>
      </c>
      <c r="N50" s="39"/>
      <c r="O50" s="2"/>
    </row>
    <row r="51" spans="2:15" x14ac:dyDescent="0.25">
      <c r="B51" s="134"/>
      <c r="C51" s="135"/>
      <c r="D51" s="41"/>
      <c r="E51" s="9"/>
      <c r="F51" s="10"/>
      <c r="G51" s="38"/>
      <c r="H51" s="36"/>
      <c r="I51" s="14" t="str">
        <f>LEFT((IF(H51&gt;0,IF(Formular!$E$7=STG!$A$3,VLOOKUP(Formular!H51,Prüfungen!$A$4:$E$957,4,FALSE),IF(Formular!$E$7=STG!$A$4,VLOOKUP(Formular!H51,#REF!,4,FALSE),IF(Formular!$E$7=STG!$A$5,VLOOKUP(Formular!H51,#REF!,4,FALSE)))),"")),45)</f>
        <v/>
      </c>
      <c r="J51" s="11"/>
      <c r="K51" s="14" t="str">
        <f>LEFT((IF(J51&gt;0,IF(Formular!$E$7=STG!$A$3,VLOOKUP(Formular!J51,Prüfungen!$A$4:$E$957,2,FALSE)&amp;"/"&amp;VLOOKUP(Formular!J51,Prüfungen!$A$4:$E$957,3,FALSE)&amp;"/"&amp;VLOOKUP(Formular!J51,Prüfungen!$A$4:$E$957,4,FALSE),IF(Formular!$E$7=STG!$A$4,VLOOKUP(Formular!J51,#REF!,2,FALSE)&amp;"/"&amp;VLOOKUP(Formular!J51,#REF!,3,FALSE)&amp;"/"&amp;VLOOKUP(Formular!J51,#REF!,4,FALSE),IF(Formular!$E$7=STG!$A$5,VLOOKUP(Formular!J51,#REF!,2,FALSE)&amp;"/"&amp;VLOOKUP(Formular!J51,#REF!,3,FALSE)&amp;"/"&amp;VLOOKUP(Formular!J51,#REF!,4,FALSE)))),"")),45)</f>
        <v/>
      </c>
      <c r="L51" s="41" t="s">
        <v>25</v>
      </c>
      <c r="M51" s="7" t="str">
        <f>IF(OR(J51="",L51="A",L51="B",L51="C",L51="D"),"",IF(J51&gt;0,IF(Formular!$E$7=STG!$A$3,VLOOKUP(Formular!J51,Prüfungen!$A$4:$E$957,5,FALSE),IF(Formular!$E$7=STG!$A$4,VLOOKUP(Formular!J51,#REF!,5,FALSE),IF(Formular!$E$7=STG!$A$5,VLOOKUP(Formular!J51,#REF!,5,FALSE)))),""))</f>
        <v/>
      </c>
      <c r="N51" s="39"/>
      <c r="O51" s="2"/>
    </row>
    <row r="52" spans="2:15" x14ac:dyDescent="0.25">
      <c r="B52" s="134"/>
      <c r="C52" s="135"/>
      <c r="D52" s="41"/>
      <c r="E52" s="9"/>
      <c r="F52" s="10"/>
      <c r="G52" s="38"/>
      <c r="H52" s="36"/>
      <c r="I52" s="14" t="str">
        <f>LEFT((IF(H52&gt;0,IF(Formular!$E$7=STG!$A$3,VLOOKUP(Formular!H52,Prüfungen!$A$4:$E$957,4,FALSE),IF(Formular!$E$7=STG!$A$4,VLOOKUP(Formular!H52,#REF!,4,FALSE),IF(Formular!$E$7=STG!$A$5,VLOOKUP(Formular!H52,#REF!,4,FALSE)))),"")),45)</f>
        <v/>
      </c>
      <c r="J52" s="11"/>
      <c r="K52" s="14" t="str">
        <f>LEFT((IF(J52&gt;0,IF(Formular!$E$7=STG!$A$3,VLOOKUP(Formular!J52,Prüfungen!$A$4:$E$957,2,FALSE)&amp;"/"&amp;VLOOKUP(Formular!J52,Prüfungen!$A$4:$E$957,3,FALSE)&amp;"/"&amp;VLOOKUP(Formular!J52,Prüfungen!$A$4:$E$957,4,FALSE),IF(Formular!$E$7=STG!$A$4,VLOOKUP(Formular!J52,#REF!,2,FALSE)&amp;"/"&amp;VLOOKUP(Formular!J52,#REF!,3,FALSE)&amp;"/"&amp;VLOOKUP(Formular!J52,#REF!,4,FALSE),IF(Formular!$E$7=STG!$A$5,VLOOKUP(Formular!J52,#REF!,2,FALSE)&amp;"/"&amp;VLOOKUP(Formular!J52,#REF!,3,FALSE)&amp;"/"&amp;VLOOKUP(Formular!J52,#REF!,4,FALSE)))),"")),45)</f>
        <v/>
      </c>
      <c r="L52" s="41" t="s">
        <v>25</v>
      </c>
      <c r="M52" s="7" t="str">
        <f>IF(OR(J52="",L52="A",L52="B",L52="C",L52="D"),"",IF(J52&gt;0,IF(Formular!$E$7=STG!$A$3,VLOOKUP(Formular!J52,Prüfungen!$A$4:$E$957,5,FALSE),IF(Formular!$E$7=STG!$A$4,VLOOKUP(Formular!J52,#REF!,5,FALSE),IF(Formular!$E$7=STG!$A$5,VLOOKUP(Formular!J52,#REF!,5,FALSE)))),""))</f>
        <v/>
      </c>
      <c r="N52" s="39"/>
      <c r="O52" s="2"/>
    </row>
    <row r="53" spans="2:15" x14ac:dyDescent="0.25">
      <c r="B53" s="134"/>
      <c r="C53" s="135"/>
      <c r="D53" s="41"/>
      <c r="E53" s="9"/>
      <c r="F53" s="10"/>
      <c r="G53" s="38"/>
      <c r="H53" s="36"/>
      <c r="I53" s="14" t="str">
        <f>LEFT((IF(H53&gt;0,IF(Formular!$E$7=STG!$A$3,VLOOKUP(Formular!H53,Prüfungen!$A$4:$E$957,4,FALSE),IF(Formular!$E$7=STG!$A$4,VLOOKUP(Formular!H53,#REF!,4,FALSE),IF(Formular!$E$7=STG!$A$5,VLOOKUP(Formular!H53,#REF!,4,FALSE)))),"")),45)</f>
        <v/>
      </c>
      <c r="J53" s="11"/>
      <c r="K53" s="14" t="str">
        <f>LEFT((IF(J53&gt;0,IF(Formular!$E$7=STG!$A$3,VLOOKUP(Formular!J53,Prüfungen!$A$4:$E$957,2,FALSE)&amp;"/"&amp;VLOOKUP(Formular!J53,Prüfungen!$A$4:$E$957,3,FALSE)&amp;"/"&amp;VLOOKUP(Formular!J53,Prüfungen!$A$4:$E$957,4,FALSE),IF(Formular!$E$7=STG!$A$4,VLOOKUP(Formular!J53,#REF!,2,FALSE)&amp;"/"&amp;VLOOKUP(Formular!J53,#REF!,3,FALSE)&amp;"/"&amp;VLOOKUP(Formular!J53,#REF!,4,FALSE),IF(Formular!$E$7=STG!$A$5,VLOOKUP(Formular!J53,#REF!,2,FALSE)&amp;"/"&amp;VLOOKUP(Formular!J53,#REF!,3,FALSE)&amp;"/"&amp;VLOOKUP(Formular!J53,#REF!,4,FALSE)))),"")),45)</f>
        <v/>
      </c>
      <c r="L53" s="41" t="s">
        <v>25</v>
      </c>
      <c r="M53" s="7" t="str">
        <f>IF(OR(J53="",L53="A",L53="B",L53="C",L53="D"),"",IF(J53&gt;0,IF(Formular!$E$7=STG!$A$3,VLOOKUP(Formular!J53,Prüfungen!$A$4:$E$957,5,FALSE),IF(Formular!$E$7=STG!$A$4,VLOOKUP(Formular!J53,#REF!,5,FALSE),IF(Formular!$E$7=STG!$A$5,VLOOKUP(Formular!J53,#REF!,5,FALSE)))),""))</f>
        <v/>
      </c>
      <c r="N53" s="39"/>
      <c r="O53" s="2"/>
    </row>
    <row r="54" spans="2:15" x14ac:dyDescent="0.25">
      <c r="B54" s="134"/>
      <c r="C54" s="135"/>
      <c r="D54" s="41"/>
      <c r="E54" s="9"/>
      <c r="F54" s="10"/>
      <c r="G54" s="38"/>
      <c r="H54" s="36"/>
      <c r="I54" s="14" t="str">
        <f>LEFT((IF(H54&gt;0,IF(Formular!$E$7=STG!$A$3,VLOOKUP(Formular!H54,Prüfungen!$A$4:$E$957,4,FALSE),IF(Formular!$E$7=STG!$A$4,VLOOKUP(Formular!H54,#REF!,4,FALSE),IF(Formular!$E$7=STG!$A$5,VLOOKUP(Formular!H54,#REF!,4,FALSE)))),"")),45)</f>
        <v/>
      </c>
      <c r="J54" s="11"/>
      <c r="K54" s="14" t="str">
        <f>LEFT((IF(J54&gt;0,IF(Formular!$E$7=STG!$A$3,VLOOKUP(Formular!J54,Prüfungen!$A$4:$E$957,2,FALSE)&amp;"/"&amp;VLOOKUP(Formular!J54,Prüfungen!$A$4:$E$957,3,FALSE)&amp;"/"&amp;VLOOKUP(Formular!J54,Prüfungen!$A$4:$E$957,4,FALSE),IF(Formular!$E$7=STG!$A$4,VLOOKUP(Formular!J54,#REF!,2,FALSE)&amp;"/"&amp;VLOOKUP(Formular!J54,#REF!,3,FALSE)&amp;"/"&amp;VLOOKUP(Formular!J54,#REF!,4,FALSE),IF(Formular!$E$7=STG!$A$5,VLOOKUP(Formular!J54,#REF!,2,FALSE)&amp;"/"&amp;VLOOKUP(Formular!J54,#REF!,3,FALSE)&amp;"/"&amp;VLOOKUP(Formular!J54,#REF!,4,FALSE)))),"")),45)</f>
        <v/>
      </c>
      <c r="L54" s="41" t="s">
        <v>25</v>
      </c>
      <c r="M54" s="7" t="str">
        <f>IF(OR(J54="",L54="A",L54="B",L54="C",L54="D"),"",IF(J54&gt;0,IF(Formular!$E$7=STG!$A$3,VLOOKUP(Formular!J54,Prüfungen!$A$4:$E$957,5,FALSE),IF(Formular!$E$7=STG!$A$4,VLOOKUP(Formular!J54,#REF!,5,FALSE),IF(Formular!$E$7=STG!$A$5,VLOOKUP(Formular!J54,#REF!,5,FALSE)))),""))</f>
        <v/>
      </c>
      <c r="N54" s="39"/>
      <c r="O54" s="2"/>
    </row>
    <row r="55" spans="2:15" x14ac:dyDescent="0.25">
      <c r="B55" s="134"/>
      <c r="C55" s="135"/>
      <c r="D55" s="41"/>
      <c r="E55" s="9"/>
      <c r="F55" s="10"/>
      <c r="G55" s="38"/>
      <c r="H55" s="36"/>
      <c r="I55" s="14" t="str">
        <f>LEFT((IF(H55&gt;0,IF(Formular!$E$7=STG!$A$3,VLOOKUP(Formular!H55,Prüfungen!$A$4:$E$957,4,FALSE),IF(Formular!$E$7=STG!$A$4,VLOOKUP(Formular!H55,#REF!,4,FALSE),IF(Formular!$E$7=STG!$A$5,VLOOKUP(Formular!H55,#REF!,4,FALSE)))),"")),45)</f>
        <v/>
      </c>
      <c r="J55" s="11"/>
      <c r="K55" s="14" t="str">
        <f>LEFT((IF(J55&gt;0,IF(Formular!$E$7=STG!$A$3,VLOOKUP(Formular!J55,Prüfungen!$A$4:$E$957,2,FALSE)&amp;"/"&amp;VLOOKUP(Formular!J55,Prüfungen!$A$4:$E$957,3,FALSE)&amp;"/"&amp;VLOOKUP(Formular!J55,Prüfungen!$A$4:$E$957,4,FALSE),IF(Formular!$E$7=STG!$A$4,VLOOKUP(Formular!J55,#REF!,2,FALSE)&amp;"/"&amp;VLOOKUP(Formular!J55,#REF!,3,FALSE)&amp;"/"&amp;VLOOKUP(Formular!J55,#REF!,4,FALSE),IF(Formular!$E$7=STG!$A$5,VLOOKUP(Formular!J55,#REF!,2,FALSE)&amp;"/"&amp;VLOOKUP(Formular!J55,#REF!,3,FALSE)&amp;"/"&amp;VLOOKUP(Formular!J55,#REF!,4,FALSE)))),"")),45)</f>
        <v/>
      </c>
      <c r="L55" s="41" t="s">
        <v>25</v>
      </c>
      <c r="M55" s="7" t="str">
        <f>IF(OR(J55="",L55="A",L55="B",L55="C",L55="D"),"",IF(J55&gt;0,IF(Formular!$E$7=STG!$A$3,VLOOKUP(Formular!J55,Prüfungen!$A$4:$E$957,5,FALSE),IF(Formular!$E$7=STG!$A$4,VLOOKUP(Formular!J55,#REF!,5,FALSE),IF(Formular!$E$7=STG!$A$5,VLOOKUP(Formular!J55,#REF!,5,FALSE)))),""))</f>
        <v/>
      </c>
      <c r="N55" s="39"/>
      <c r="O55" s="2"/>
    </row>
    <row r="56" spans="2:15" x14ac:dyDescent="0.25">
      <c r="B56" s="134"/>
      <c r="C56" s="135"/>
      <c r="D56" s="41"/>
      <c r="E56" s="9"/>
      <c r="F56" s="10"/>
      <c r="G56" s="38"/>
      <c r="H56" s="36"/>
      <c r="I56" s="14" t="str">
        <f>LEFT((IF(H56&gt;0,IF(Formular!$E$7=STG!$A$3,VLOOKUP(Formular!H56,Prüfungen!$A$4:$E$957,4,FALSE),IF(Formular!$E$7=STG!$A$4,VLOOKUP(Formular!H56,#REF!,4,FALSE),IF(Formular!$E$7=STG!$A$5,VLOOKUP(Formular!H56,#REF!,4,FALSE)))),"")),45)</f>
        <v/>
      </c>
      <c r="J56" s="11"/>
      <c r="K56" s="14" t="str">
        <f>LEFT((IF(J56&gt;0,IF(Formular!$E$7=STG!$A$3,VLOOKUP(Formular!J56,Prüfungen!$A$4:$E$957,2,FALSE)&amp;"/"&amp;VLOOKUP(Formular!J56,Prüfungen!$A$4:$E$957,3,FALSE)&amp;"/"&amp;VLOOKUP(Formular!J56,Prüfungen!$A$4:$E$957,4,FALSE),IF(Formular!$E$7=STG!$A$4,VLOOKUP(Formular!J56,#REF!,2,FALSE)&amp;"/"&amp;VLOOKUP(Formular!J56,#REF!,3,FALSE)&amp;"/"&amp;VLOOKUP(Formular!J56,#REF!,4,FALSE),IF(Formular!$E$7=STG!$A$5,VLOOKUP(Formular!J56,#REF!,2,FALSE)&amp;"/"&amp;VLOOKUP(Formular!J56,#REF!,3,FALSE)&amp;"/"&amp;VLOOKUP(Formular!J56,#REF!,4,FALSE)))),"")),45)</f>
        <v/>
      </c>
      <c r="L56" s="41" t="s">
        <v>25</v>
      </c>
      <c r="M56" s="7" t="str">
        <f>IF(OR(J56="",L56="A",L56="B",L56="C",L56="D"),"",IF(J56&gt;0,IF(Formular!$E$7=STG!$A$3,VLOOKUP(Formular!J56,Prüfungen!$A$4:$E$957,5,FALSE),IF(Formular!$E$7=STG!$A$4,VLOOKUP(Formular!J56,#REF!,5,FALSE),IF(Formular!$E$7=STG!$A$5,VLOOKUP(Formular!J56,#REF!,5,FALSE)))),""))</f>
        <v/>
      </c>
      <c r="N56" s="39"/>
      <c r="O56" s="2"/>
    </row>
    <row r="57" spans="2:15" ht="16.5" thickBot="1" x14ac:dyDescent="0.3">
      <c r="B57" s="134"/>
      <c r="C57" s="135"/>
      <c r="D57" s="41"/>
      <c r="E57" s="9"/>
      <c r="F57" s="10"/>
      <c r="G57" s="38"/>
      <c r="H57" s="36"/>
      <c r="I57" s="14" t="str">
        <f>LEFT((IF(H57&gt;0,IF(Formular!$E$7=STG!$A$3,VLOOKUP(Formular!H57,Prüfungen!$A$4:$E$957,4,FALSE),IF(Formular!$E$7=STG!$A$4,VLOOKUP(Formular!H57,#REF!,4,FALSE),IF(Formular!$E$7=STG!$A$5,VLOOKUP(Formular!H57,#REF!,4,FALSE)))),"")),45)</f>
        <v/>
      </c>
      <c r="J57" s="12"/>
      <c r="K57" s="14" t="str">
        <f>LEFT((IF(J57&gt;0,IF(Formular!$E$7=STG!$A$3,VLOOKUP(Formular!J57,Prüfungen!$A$4:$E$957,2,FALSE)&amp;"/"&amp;VLOOKUP(Formular!J57,Prüfungen!$A$4:$E$957,3,FALSE)&amp;"/"&amp;VLOOKUP(Formular!J57,Prüfungen!$A$4:$E$957,4,FALSE),IF(Formular!$E$7=STG!$A$4,VLOOKUP(Formular!J57,#REF!,2,FALSE)&amp;"/"&amp;VLOOKUP(Formular!J57,#REF!,3,FALSE)&amp;"/"&amp;VLOOKUP(Formular!J57,#REF!,4,FALSE),IF(Formular!$E$7=STG!$A$5,VLOOKUP(Formular!J57,#REF!,2,FALSE)&amp;"/"&amp;VLOOKUP(Formular!J57,#REF!,3,FALSE)&amp;"/"&amp;VLOOKUP(Formular!J57,#REF!,4,FALSE)))),"")),45)</f>
        <v/>
      </c>
      <c r="L57" s="41" t="s">
        <v>25</v>
      </c>
      <c r="M57" s="7" t="str">
        <f>IF(OR(J57="",L57="A",L57="B",L57="C",L57="D"),"",IF(J57&gt;0,IF(Formular!$E$7=STG!$A$3,VLOOKUP(Formular!J57,Prüfungen!$A$4:$E$957,5,FALSE),IF(Formular!$E$7=STG!$A$4,VLOOKUP(Formular!J57,#REF!,5,FALSE),IF(Formular!$E$7=STG!$A$5,VLOOKUP(Formular!J57,#REF!,5,FALSE)))),""))</f>
        <v/>
      </c>
      <c r="N57" s="40"/>
      <c r="O57" s="13"/>
    </row>
    <row r="58" spans="2:15" ht="33.75" customHeight="1" x14ac:dyDescent="0.25">
      <c r="B58" s="154" t="s">
        <v>33</v>
      </c>
      <c r="C58" s="155"/>
      <c r="D58" s="155"/>
      <c r="E58" s="155"/>
      <c r="F58" s="155"/>
      <c r="G58" s="155"/>
      <c r="H58" s="155"/>
      <c r="I58" s="156"/>
      <c r="J58" s="164" t="s">
        <v>1</v>
      </c>
      <c r="K58" s="165"/>
      <c r="L58" s="165"/>
      <c r="M58" s="25">
        <f>SUMIF($L$11:$L$57,"Ja",$M$11:$M$57)</f>
        <v>0</v>
      </c>
      <c r="N58" s="166" t="s">
        <v>23</v>
      </c>
      <c r="O58" s="167"/>
    </row>
    <row r="59" spans="2:15" ht="30" customHeight="1" x14ac:dyDescent="0.25">
      <c r="B59" s="157"/>
      <c r="C59" s="158"/>
      <c r="D59" s="158"/>
      <c r="E59" s="158"/>
      <c r="F59" s="158"/>
      <c r="G59" s="158"/>
      <c r="H59" s="158"/>
      <c r="I59" s="159"/>
      <c r="J59" s="146" t="s">
        <v>30</v>
      </c>
      <c r="K59" s="147"/>
      <c r="L59" s="148" t="str">
        <f>IF(E7=STG!A1,"Bitte wählen Sie einen Studiengang aus!",IF(M58*O7/(VLOOKUP($E$7,STG!$A$3:$B$5,2,FALSE))&gt;=1.5,"Bewerbung/Einschreibung in das 3. Fachsemester möglich.",IF(M58*O7/(VLOOKUP($E$7,STG!$A$3:$B$5,2,FALSE))&gt;=0.5,"Bewerbung/Einschreibung in das 2. Fachsemester möglich.",IF(M58*O7/(VLOOKUP($E$7,STG!$A$3:$B$5,2,FALSE))&gt;=0,"Bewerbung/Einschreibung in das 1. Fachsemester möglich."))))</f>
        <v>Bitte wählen Sie einen Studiengang aus!</v>
      </c>
      <c r="M59" s="149"/>
      <c r="N59" s="149"/>
      <c r="O59" s="150"/>
    </row>
    <row r="60" spans="2:15" ht="24.75" customHeight="1" thickBot="1" x14ac:dyDescent="0.3">
      <c r="B60" s="175" t="s">
        <v>34</v>
      </c>
      <c r="C60" s="176"/>
      <c r="D60" s="176"/>
      <c r="E60" s="176"/>
      <c r="F60" s="176"/>
      <c r="G60" s="176"/>
      <c r="H60" s="176"/>
      <c r="I60" s="177"/>
      <c r="J60" s="162" t="str">
        <f>IF(E7=STG!A1,"",+TEXT(M58,"0")&amp;" x "&amp;TEXT(O7,"0")&amp;" : "&amp;TEXT(VLOOKUP($E$7,STG!$A$3:$B$5,2,FALSE),"00")&amp;" = "&amp;TEXT(M58*O7/(VLOOKUP($E$7,STG!$A$3:$B$5,2,FALSE)),"0,00")&amp;" Semester")</f>
        <v/>
      </c>
      <c r="K60" s="163"/>
      <c r="L60" s="151"/>
      <c r="M60" s="152"/>
      <c r="N60" s="152"/>
      <c r="O60" s="153"/>
    </row>
    <row r="61" spans="2:15" ht="12.6" customHeight="1" x14ac:dyDescent="0.25">
      <c r="B61" s="26"/>
      <c r="E61" s="26"/>
      <c r="F61" s="26"/>
      <c r="G61" s="26"/>
      <c r="H61" s="26"/>
      <c r="I61" s="26"/>
      <c r="J61" s="23"/>
      <c r="K61" s="23"/>
      <c r="L61" s="22"/>
      <c r="M61" s="22"/>
      <c r="N61" s="22"/>
      <c r="O61" s="22"/>
    </row>
    <row r="62" spans="2:15" ht="15" customHeight="1" x14ac:dyDescent="0.25">
      <c r="B62" s="31" t="s">
        <v>49</v>
      </c>
      <c r="C62" s="31"/>
      <c r="D62" s="31"/>
      <c r="E62" s="31"/>
      <c r="F62" s="131" t="s">
        <v>40</v>
      </c>
      <c r="G62" s="131"/>
      <c r="H62" s="131"/>
      <c r="I62" s="131"/>
      <c r="J62" s="131" t="s">
        <v>41</v>
      </c>
      <c r="K62" s="131"/>
      <c r="L62" s="131"/>
      <c r="M62" s="131"/>
      <c r="N62" s="131"/>
      <c r="O62" s="31"/>
    </row>
    <row r="63" spans="2:15" ht="15" customHeight="1" x14ac:dyDescent="0.25">
      <c r="B63" s="31"/>
      <c r="C63" s="31"/>
      <c r="D63" s="31"/>
      <c r="E63" s="31"/>
      <c r="F63" s="131" t="s">
        <v>42</v>
      </c>
      <c r="G63" s="131"/>
      <c r="H63" s="131"/>
      <c r="I63" s="131"/>
      <c r="J63" s="131" t="s">
        <v>43</v>
      </c>
      <c r="K63" s="131"/>
      <c r="L63" s="131"/>
      <c r="M63" s="131"/>
      <c r="N63" s="131"/>
      <c r="O63" s="31"/>
    </row>
    <row r="64" spans="2:15" ht="15" customHeight="1" x14ac:dyDescent="0.25">
      <c r="O64" s="31"/>
    </row>
    <row r="65" spans="2:15" ht="15" customHeight="1" x14ac:dyDescent="0.25">
      <c r="B65" s="131" t="s">
        <v>50</v>
      </c>
      <c r="C65" s="131"/>
      <c r="D65" s="131"/>
      <c r="F65" s="30"/>
      <c r="G65" s="30"/>
      <c r="H65" s="30"/>
      <c r="I65" s="30"/>
      <c r="J65" s="30"/>
      <c r="K65" s="30"/>
      <c r="L65" s="30"/>
      <c r="M65" s="30"/>
      <c r="N65" s="30"/>
      <c r="O65" s="31"/>
    </row>
    <row r="66" spans="2:15" ht="15" customHeight="1" x14ac:dyDescent="0.25">
      <c r="B66" t="s">
        <v>51</v>
      </c>
      <c r="C66" s="144" t="s">
        <v>52</v>
      </c>
      <c r="D66" s="144"/>
      <c r="E66" s="143" t="s">
        <v>127</v>
      </c>
      <c r="F66" s="143"/>
      <c r="G66" s="65" t="s">
        <v>128</v>
      </c>
      <c r="O66" s="31"/>
    </row>
    <row r="67" spans="2:15" ht="15" customHeight="1" x14ac:dyDescent="0.25">
      <c r="O67" s="62"/>
    </row>
    <row r="68" spans="2:15" x14ac:dyDescent="0.25">
      <c r="B68" s="31" t="s">
        <v>53</v>
      </c>
      <c r="C68" s="31"/>
      <c r="D68" s="31"/>
      <c r="E68" s="30"/>
      <c r="F68" s="30"/>
      <c r="G68" s="30"/>
      <c r="H68" s="30"/>
      <c r="I68" s="30"/>
      <c r="J68" s="30"/>
      <c r="K68" s="30"/>
      <c r="O68" s="30"/>
    </row>
    <row r="69" spans="2:15" x14ac:dyDescent="0.25">
      <c r="B69" s="63" t="s">
        <v>2</v>
      </c>
      <c r="C69" s="63"/>
      <c r="D69" s="63"/>
      <c r="E69" s="63"/>
      <c r="F69" s="63"/>
      <c r="G69" s="63"/>
      <c r="H69" s="63"/>
      <c r="I69" s="63" t="s">
        <v>14</v>
      </c>
      <c r="J69" s="63"/>
      <c r="K69" s="63"/>
      <c r="L69" s="4"/>
      <c r="M69" s="4"/>
      <c r="N69" s="4"/>
    </row>
    <row r="70" spans="2:15" x14ac:dyDescent="0.25">
      <c r="B70" s="133" t="s">
        <v>3</v>
      </c>
      <c r="C70" s="133"/>
      <c r="D70" s="133"/>
      <c r="E70" s="133"/>
      <c r="F70" s="133"/>
      <c r="G70" s="133"/>
      <c r="H70" s="133"/>
      <c r="I70" s="133" t="s">
        <v>4</v>
      </c>
      <c r="J70" s="133"/>
      <c r="K70" s="133"/>
    </row>
    <row r="71" spans="2:15" x14ac:dyDescent="0.25">
      <c r="B71" s="30"/>
      <c r="C71" s="30"/>
      <c r="D71" s="30"/>
      <c r="E71" s="30"/>
      <c r="F71" s="30"/>
      <c r="G71" s="30"/>
      <c r="H71" s="30"/>
      <c r="I71" s="30"/>
      <c r="J71" s="30"/>
      <c r="K71" s="30"/>
      <c r="L71" s="30"/>
    </row>
    <row r="72" spans="2:15" x14ac:dyDescent="0.25">
      <c r="B72" s="3" t="s">
        <v>31</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32</v>
      </c>
      <c r="D74" s="140" t="s">
        <v>19</v>
      </c>
      <c r="E74" s="141"/>
      <c r="F74" s="141"/>
      <c r="G74" s="141"/>
      <c r="H74" s="141"/>
      <c r="I74" s="141"/>
      <c r="J74" s="141"/>
      <c r="K74" s="141"/>
      <c r="L74" s="141"/>
      <c r="M74" s="141"/>
      <c r="N74" s="141"/>
      <c r="O74" s="142"/>
    </row>
    <row r="75" spans="2:15" x14ac:dyDescent="0.25">
      <c r="B75" s="29"/>
      <c r="C75" s="29"/>
      <c r="D75" s="137"/>
      <c r="E75" s="138"/>
      <c r="F75" s="138"/>
      <c r="G75" s="138"/>
      <c r="H75" s="138"/>
      <c r="I75" s="138"/>
      <c r="J75" s="138"/>
      <c r="K75" s="138"/>
      <c r="L75" s="138"/>
      <c r="M75" s="138"/>
      <c r="N75" s="138"/>
      <c r="O75" s="139"/>
    </row>
    <row r="76" spans="2:15" x14ac:dyDescent="0.25">
      <c r="B76" s="29"/>
      <c r="C76" s="29"/>
      <c r="D76" s="137"/>
      <c r="E76" s="138"/>
      <c r="F76" s="138"/>
      <c r="G76" s="138"/>
      <c r="H76" s="138"/>
      <c r="I76" s="138"/>
      <c r="J76" s="138"/>
      <c r="K76" s="138"/>
      <c r="L76" s="138"/>
      <c r="M76" s="138"/>
      <c r="N76" s="138"/>
      <c r="O76" s="139"/>
    </row>
    <row r="77" spans="2:15" x14ac:dyDescent="0.25">
      <c r="B77" s="29"/>
      <c r="C77" s="29"/>
      <c r="D77" s="137"/>
      <c r="E77" s="138"/>
      <c r="F77" s="138"/>
      <c r="G77" s="138"/>
      <c r="H77" s="138"/>
      <c r="I77" s="138"/>
      <c r="J77" s="138"/>
      <c r="K77" s="138"/>
      <c r="L77" s="138"/>
      <c r="M77" s="138"/>
      <c r="N77" s="138"/>
      <c r="O77" s="139"/>
    </row>
    <row r="78" spans="2:15" x14ac:dyDescent="0.25">
      <c r="B78" s="29"/>
      <c r="C78" s="29"/>
      <c r="D78" s="137"/>
      <c r="E78" s="138"/>
      <c r="F78" s="138"/>
      <c r="G78" s="138"/>
      <c r="H78" s="138"/>
      <c r="I78" s="138"/>
      <c r="J78" s="138"/>
      <c r="K78" s="138"/>
      <c r="L78" s="138"/>
      <c r="M78" s="138"/>
      <c r="N78" s="138"/>
      <c r="O78" s="139"/>
    </row>
    <row r="79" spans="2:15" x14ac:dyDescent="0.25">
      <c r="B79" s="29"/>
      <c r="C79" s="29"/>
      <c r="D79" s="137"/>
      <c r="E79" s="138"/>
      <c r="F79" s="138"/>
      <c r="G79" s="138"/>
      <c r="H79" s="138"/>
      <c r="I79" s="138"/>
      <c r="J79" s="138"/>
      <c r="K79" s="138"/>
      <c r="L79" s="138"/>
      <c r="M79" s="138"/>
      <c r="N79" s="138"/>
      <c r="O79" s="139"/>
    </row>
    <row r="80" spans="2:15" x14ac:dyDescent="0.25">
      <c r="B80" s="29"/>
      <c r="C80" s="29"/>
      <c r="D80" s="137"/>
      <c r="E80" s="138"/>
      <c r="F80" s="138"/>
      <c r="G80" s="138"/>
      <c r="H80" s="138"/>
      <c r="I80" s="138"/>
      <c r="J80" s="138"/>
      <c r="K80" s="138"/>
      <c r="L80" s="138"/>
      <c r="M80" s="138"/>
      <c r="N80" s="138"/>
      <c r="O80" s="139"/>
    </row>
    <row r="81" spans="2:15" x14ac:dyDescent="0.25">
      <c r="B81" s="29"/>
      <c r="C81" s="29"/>
      <c r="D81" s="137"/>
      <c r="E81" s="138"/>
      <c r="F81" s="138"/>
      <c r="G81" s="138"/>
      <c r="H81" s="138"/>
      <c r="I81" s="138"/>
      <c r="J81" s="138"/>
      <c r="K81" s="138"/>
      <c r="L81" s="138"/>
      <c r="M81" s="138"/>
      <c r="N81" s="138"/>
      <c r="O81" s="139"/>
    </row>
    <row r="82" spans="2:15" x14ac:dyDescent="0.25">
      <c r="B82" s="29"/>
      <c r="C82" s="29"/>
      <c r="D82" s="137"/>
      <c r="E82" s="138"/>
      <c r="F82" s="138"/>
      <c r="G82" s="138"/>
      <c r="H82" s="138"/>
      <c r="I82" s="138"/>
      <c r="J82" s="138"/>
      <c r="K82" s="138"/>
      <c r="L82" s="138"/>
      <c r="M82" s="138"/>
      <c r="N82" s="138"/>
      <c r="O82" s="139"/>
    </row>
    <row r="83" spans="2:15" x14ac:dyDescent="0.25">
      <c r="B83" s="29"/>
      <c r="C83" s="29"/>
      <c r="D83" s="137"/>
      <c r="E83" s="138"/>
      <c r="F83" s="138"/>
      <c r="G83" s="138"/>
      <c r="H83" s="138"/>
      <c r="I83" s="138"/>
      <c r="J83" s="138"/>
      <c r="K83" s="138"/>
      <c r="L83" s="138"/>
      <c r="M83" s="138"/>
      <c r="N83" s="138"/>
      <c r="O83" s="139"/>
    </row>
    <row r="84" spans="2:15" x14ac:dyDescent="0.25">
      <c r="B84" s="29"/>
      <c r="C84" s="29"/>
      <c r="D84" s="137"/>
      <c r="E84" s="138"/>
      <c r="F84" s="138"/>
      <c r="G84" s="138"/>
      <c r="H84" s="138"/>
      <c r="I84" s="138"/>
      <c r="J84" s="138"/>
      <c r="K84" s="138"/>
      <c r="L84" s="138"/>
      <c r="M84" s="138"/>
      <c r="N84" s="138"/>
      <c r="O84" s="139"/>
    </row>
    <row r="85" spans="2:15" x14ac:dyDescent="0.25">
      <c r="B85" s="29"/>
      <c r="C85" s="29"/>
      <c r="D85" s="137"/>
      <c r="E85" s="138"/>
      <c r="F85" s="138"/>
      <c r="G85" s="138"/>
      <c r="H85" s="138"/>
      <c r="I85" s="138"/>
      <c r="J85" s="138"/>
      <c r="K85" s="138"/>
      <c r="L85" s="138"/>
      <c r="M85" s="138"/>
      <c r="N85" s="138"/>
      <c r="O85" s="139"/>
    </row>
    <row r="86" spans="2:15" x14ac:dyDescent="0.25">
      <c r="B86" s="29"/>
      <c r="C86" s="29"/>
      <c r="D86" s="137"/>
      <c r="E86" s="138"/>
      <c r="F86" s="138"/>
      <c r="G86" s="138"/>
      <c r="H86" s="138"/>
      <c r="I86" s="138"/>
      <c r="J86" s="138"/>
      <c r="K86" s="138"/>
      <c r="L86" s="138"/>
      <c r="M86" s="138"/>
      <c r="N86" s="138"/>
      <c r="O86" s="139"/>
    </row>
    <row r="87" spans="2:15" x14ac:dyDescent="0.25">
      <c r="B87" s="29"/>
      <c r="C87" s="29"/>
      <c r="D87" s="137"/>
      <c r="E87" s="138"/>
      <c r="F87" s="138"/>
      <c r="G87" s="138"/>
      <c r="H87" s="138"/>
      <c r="I87" s="138"/>
      <c r="J87" s="138"/>
      <c r="K87" s="138"/>
      <c r="L87" s="138"/>
      <c r="M87" s="138"/>
      <c r="N87" s="138"/>
      <c r="O87" s="139"/>
    </row>
    <row r="88" spans="2:15" x14ac:dyDescent="0.25">
      <c r="B88" s="29"/>
      <c r="C88" s="29"/>
      <c r="D88" s="137"/>
      <c r="E88" s="138"/>
      <c r="F88" s="138"/>
      <c r="G88" s="138"/>
      <c r="H88" s="138"/>
      <c r="I88" s="138"/>
      <c r="J88" s="138"/>
      <c r="K88" s="138"/>
      <c r="L88" s="138"/>
      <c r="M88" s="138"/>
      <c r="N88" s="138"/>
      <c r="O88" s="139"/>
    </row>
    <row r="89" spans="2:15" x14ac:dyDescent="0.25">
      <c r="B89" s="29"/>
      <c r="C89" s="29"/>
      <c r="D89" s="137"/>
      <c r="E89" s="138"/>
      <c r="F89" s="138"/>
      <c r="G89" s="138"/>
      <c r="H89" s="138"/>
      <c r="I89" s="138"/>
      <c r="J89" s="138"/>
      <c r="K89" s="138"/>
      <c r="L89" s="138"/>
      <c r="M89" s="138"/>
      <c r="N89" s="138"/>
      <c r="O89" s="139"/>
    </row>
    <row r="90" spans="2:15" x14ac:dyDescent="0.25">
      <c r="B90" s="27"/>
      <c r="C90" s="27"/>
      <c r="D90" s="27"/>
      <c r="E90" s="28"/>
      <c r="F90" s="28"/>
      <c r="G90" s="28"/>
      <c r="H90" s="28"/>
      <c r="I90" s="28"/>
      <c r="J90" s="28"/>
      <c r="K90" s="28"/>
      <c r="L90" s="28"/>
      <c r="M90" s="28"/>
      <c r="N90" s="28"/>
      <c r="O90" s="28"/>
    </row>
    <row r="91" spans="2:15" x14ac:dyDescent="0.25">
      <c r="B91" s="5" t="s">
        <v>28</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32" t="s">
        <v>54</v>
      </c>
      <c r="C93" s="132"/>
      <c r="D93" s="132"/>
      <c r="E93" s="132"/>
      <c r="F93" s="132"/>
      <c r="G93" s="132"/>
      <c r="H93" s="132"/>
      <c r="I93" s="132"/>
      <c r="J93" s="132"/>
      <c r="K93" s="132"/>
      <c r="L93" s="132"/>
      <c r="M93" s="132"/>
      <c r="N93" s="132"/>
      <c r="O93" s="132"/>
    </row>
    <row r="94" spans="2:15" x14ac:dyDescent="0.25">
      <c r="B94" s="132"/>
      <c r="C94" s="132"/>
      <c r="D94" s="132"/>
      <c r="E94" s="132"/>
      <c r="F94" s="132"/>
      <c r="G94" s="132"/>
      <c r="H94" s="132"/>
      <c r="I94" s="132"/>
      <c r="J94" s="132"/>
      <c r="K94" s="132"/>
      <c r="L94" s="132"/>
      <c r="M94" s="132"/>
      <c r="N94" s="132"/>
      <c r="O94" s="132"/>
    </row>
    <row r="95" spans="2:15" x14ac:dyDescent="0.25">
      <c r="B95" s="20"/>
      <c r="C95" s="20"/>
      <c r="D95" s="42"/>
      <c r="E95" s="20"/>
      <c r="F95" s="20"/>
      <c r="G95" s="20"/>
      <c r="H95" s="20"/>
      <c r="I95" s="20"/>
      <c r="J95" s="20"/>
      <c r="K95" s="20"/>
      <c r="L95" s="20"/>
      <c r="M95" s="20"/>
      <c r="N95" s="20"/>
      <c r="O95" s="20"/>
    </row>
    <row r="96" spans="2:15" x14ac:dyDescent="0.25">
      <c r="B96" s="6" t="s">
        <v>29</v>
      </c>
      <c r="C96" s="6"/>
      <c r="D96" s="6"/>
      <c r="E96" s="5"/>
      <c r="F96" s="5"/>
      <c r="G96" s="5"/>
      <c r="H96" s="5"/>
      <c r="I96" s="5"/>
      <c r="J96" s="5"/>
      <c r="K96" s="5"/>
      <c r="L96" s="5"/>
      <c r="M96" s="5"/>
      <c r="N96" s="5"/>
      <c r="O96" s="5"/>
    </row>
    <row r="97" spans="2:15" ht="15.75" customHeight="1" x14ac:dyDescent="0.25">
      <c r="B97" s="145" t="s">
        <v>44</v>
      </c>
      <c r="C97" s="145"/>
      <c r="D97" s="145"/>
      <c r="E97" s="145"/>
      <c r="F97" s="145"/>
      <c r="G97" s="145"/>
      <c r="H97" s="145"/>
      <c r="I97" s="145"/>
      <c r="J97" s="145"/>
      <c r="K97" s="145"/>
      <c r="L97" s="145"/>
      <c r="M97" s="145"/>
      <c r="N97" s="145"/>
      <c r="O97" s="145"/>
    </row>
    <row r="98" spans="2:15" x14ac:dyDescent="0.25">
      <c r="B98" s="145"/>
      <c r="C98" s="145"/>
      <c r="D98" s="145"/>
      <c r="E98" s="145"/>
      <c r="F98" s="145"/>
      <c r="G98" s="145"/>
      <c r="H98" s="145"/>
      <c r="I98" s="145"/>
      <c r="J98" s="145"/>
      <c r="K98" s="145"/>
      <c r="L98" s="145"/>
      <c r="M98" s="145"/>
      <c r="N98" s="145"/>
      <c r="O98" s="145"/>
    </row>
    <row r="99" spans="2:15" x14ac:dyDescent="0.25">
      <c r="B99" s="145"/>
      <c r="C99" s="145"/>
      <c r="D99" s="145"/>
      <c r="E99" s="145"/>
      <c r="F99" s="145"/>
      <c r="G99" s="145"/>
      <c r="H99" s="145"/>
      <c r="I99" s="145"/>
      <c r="J99" s="145"/>
      <c r="K99" s="145"/>
      <c r="L99" s="145"/>
      <c r="M99" s="145"/>
      <c r="N99" s="145"/>
      <c r="O99" s="145"/>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374</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11</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12</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13</v>
      </c>
    </row>
  </sheetData>
  <sheetProtection selectLockedCells="1"/>
  <protectedRanges>
    <protectedRange sqref="B1:B2 B3:D6 B7:I9 N7:O10 J8:M9 E10:K10 K11:K57 I11:I57 M10:M57 J7:L7" name="Seite 1"/>
    <protectedRange sqref="B58:O61 B71:O71" name="Seite 2"/>
    <protectedRange sqref="B10:C10" name="Seite 1_2"/>
    <protectedRange sqref="L10" name="Seite 1_3"/>
    <protectedRange sqref="D10" name="Seite 1_1_1"/>
    <protectedRange sqref="O62:O70" name="Seite 2_1"/>
    <protectedRange sqref="J63:N63 B63:F63 C62:N62 B68:K70 L65:N65" name="Seite 2_2_1"/>
    <protectedRange sqref="B62" name="Seite 2_1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00">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8:O9"/>
    <mergeCell ref="B9:G9"/>
    <mergeCell ref="H9:I9"/>
    <mergeCell ref="L7:N7"/>
    <mergeCell ref="J7:K7"/>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1:O1"/>
    <mergeCell ref="J60:K60"/>
    <mergeCell ref="J58:L58"/>
    <mergeCell ref="N58:O58"/>
    <mergeCell ref="E3:O3"/>
    <mergeCell ref="E4:O4"/>
    <mergeCell ref="E5:O5"/>
    <mergeCell ref="E6:O6"/>
    <mergeCell ref="B13:C13"/>
    <mergeCell ref="B31:C31"/>
    <mergeCell ref="B32:C32"/>
    <mergeCell ref="B33:C33"/>
    <mergeCell ref="B39:C39"/>
    <mergeCell ref="B36:C36"/>
    <mergeCell ref="B29:C29"/>
    <mergeCell ref="B30:C30"/>
    <mergeCell ref="B97:O99"/>
    <mergeCell ref="J59:K59"/>
    <mergeCell ref="L59:O60"/>
    <mergeCell ref="B58:I59"/>
    <mergeCell ref="B45:C45"/>
    <mergeCell ref="B46:C46"/>
    <mergeCell ref="B47:C47"/>
    <mergeCell ref="B48:C48"/>
    <mergeCell ref="B49:C49"/>
    <mergeCell ref="B50:C50"/>
    <mergeCell ref="B51:C51"/>
    <mergeCell ref="B52:C52"/>
    <mergeCell ref="J63:N63"/>
    <mergeCell ref="D78:O78"/>
    <mergeCell ref="D79:O79"/>
    <mergeCell ref="D80:O80"/>
    <mergeCell ref="J62:N62"/>
    <mergeCell ref="B93:O94"/>
    <mergeCell ref="I70:K70"/>
    <mergeCell ref="B26:C26"/>
    <mergeCell ref="B2:O2"/>
    <mergeCell ref="B55:C55"/>
    <mergeCell ref="D81:O81"/>
    <mergeCell ref="D75:O75"/>
    <mergeCell ref="D74:O74"/>
    <mergeCell ref="E66:F66"/>
    <mergeCell ref="D76:O76"/>
    <mergeCell ref="D77:O77"/>
    <mergeCell ref="F63:I63"/>
    <mergeCell ref="B70:H70"/>
    <mergeCell ref="B65:D65"/>
    <mergeCell ref="C66:D66"/>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showInputMessage="1" showErrorMessage="1" xr:uid="{00000000-0002-0000-0000-000002000000}">
          <x14:formula1>
            <xm:f>STG!$A$1:$A$5</xm:f>
          </x14:formula1>
          <xm:sqref>E7:I7</xm:sqref>
        </x14:dataValidation>
        <x14:dataValidation type="list" allowBlank="1" showInputMessage="1" showErrorMessage="1" xr:uid="{00000000-0002-0000-0000-000003000000}">
          <x14:formula1>
            <xm:f>STG!$A$7:$A$14</xm:f>
          </x14:formula1>
          <xm:sqref>J7:K7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293"/>
  <sheetViews>
    <sheetView zoomScaleNormal="100" workbookViewId="0">
      <selection activeCell="G4" sqref="G4"/>
    </sheetView>
  </sheetViews>
  <sheetFormatPr baseColWidth="10" defaultColWidth="11" defaultRowHeight="15" x14ac:dyDescent="0.25"/>
  <cols>
    <col min="1" max="1" width="6.625" style="47" customWidth="1"/>
    <col min="2" max="2" width="5.25" style="48" bestFit="1" customWidth="1"/>
    <col min="3" max="3" width="7" style="49" bestFit="1" customWidth="1"/>
    <col min="4" max="4" width="57.25" style="50" customWidth="1"/>
    <col min="5" max="5" width="6.125" style="47" customWidth="1"/>
    <col min="6" max="6" width="33.75" style="50" hidden="1" customWidth="1"/>
    <col min="7" max="7" width="14.5" style="50" bestFit="1" customWidth="1"/>
    <col min="8" max="8" width="11" style="50" customWidth="1"/>
    <col min="9" max="16384" width="11" style="50"/>
  </cols>
  <sheetData>
    <row r="1" spans="1:20" s="46" customFormat="1" ht="15" customHeight="1" x14ac:dyDescent="0.25">
      <c r="A1" s="209" t="s">
        <v>171</v>
      </c>
      <c r="B1" s="209"/>
      <c r="C1" s="209"/>
      <c r="D1" s="209"/>
      <c r="E1" s="209"/>
      <c r="G1" s="59" t="s">
        <v>55</v>
      </c>
      <c r="H1" s="60" t="s">
        <v>123</v>
      </c>
    </row>
    <row r="2" spans="1:20" s="46" customFormat="1" ht="15" customHeight="1" x14ac:dyDescent="0.25">
      <c r="A2" s="209"/>
      <c r="B2" s="209"/>
      <c r="C2" s="209"/>
      <c r="D2" s="209"/>
      <c r="E2" s="209"/>
      <c r="G2" s="59" t="s">
        <v>15</v>
      </c>
      <c r="H2" s="61">
        <v>3</v>
      </c>
    </row>
    <row r="3" spans="1:20" s="46" customFormat="1" ht="47.25" customHeight="1" x14ac:dyDescent="0.25">
      <c r="A3" s="210"/>
      <c r="B3" s="210"/>
      <c r="C3" s="210"/>
      <c r="D3" s="210"/>
      <c r="E3" s="210"/>
    </row>
    <row r="4" spans="1:20" s="46" customFormat="1" ht="14.45" customHeight="1" x14ac:dyDescent="0.25">
      <c r="A4" s="52" t="s">
        <v>0</v>
      </c>
      <c r="B4" s="52" t="s">
        <v>59</v>
      </c>
      <c r="C4" s="53" t="s">
        <v>56</v>
      </c>
      <c r="D4" s="53" t="s">
        <v>57</v>
      </c>
      <c r="E4" s="52" t="s">
        <v>58</v>
      </c>
      <c r="G4" s="84"/>
      <c r="H4" s="84"/>
      <c r="I4" s="84"/>
      <c r="J4" s="84"/>
      <c r="K4" s="84"/>
      <c r="L4" s="84"/>
      <c r="M4" s="84"/>
      <c r="N4" s="84"/>
      <c r="O4" s="84"/>
      <c r="P4" s="84"/>
      <c r="Q4" s="84"/>
      <c r="R4" s="84"/>
      <c r="S4" s="84"/>
      <c r="T4" s="84"/>
    </row>
    <row r="5" spans="1:20" s="84" customFormat="1" ht="14.45" customHeight="1" x14ac:dyDescent="0.25">
      <c r="A5" s="69">
        <v>1</v>
      </c>
      <c r="B5" s="73" t="s">
        <v>63</v>
      </c>
      <c r="C5" s="70">
        <v>40126</v>
      </c>
      <c r="D5" s="112" t="s">
        <v>153</v>
      </c>
      <c r="E5" s="69">
        <v>5</v>
      </c>
    </row>
    <row r="6" spans="1:20" s="72" customFormat="1" ht="14.45" customHeight="1" x14ac:dyDescent="0.25">
      <c r="A6" s="69">
        <v>2</v>
      </c>
      <c r="B6" s="81" t="s">
        <v>63</v>
      </c>
      <c r="C6" s="70">
        <v>40127</v>
      </c>
      <c r="D6" s="113" t="s">
        <v>163</v>
      </c>
      <c r="E6" s="69">
        <v>5</v>
      </c>
    </row>
    <row r="7" spans="1:20" s="72" customFormat="1" ht="14.45" customHeight="1" x14ac:dyDescent="0.25">
      <c r="A7" s="69">
        <v>3</v>
      </c>
      <c r="B7" s="73" t="s">
        <v>63</v>
      </c>
      <c r="C7" s="70">
        <v>40285</v>
      </c>
      <c r="D7" s="82" t="s">
        <v>82</v>
      </c>
      <c r="E7" s="69">
        <v>5</v>
      </c>
    </row>
    <row r="8" spans="1:20" s="72" customFormat="1" ht="14.45" customHeight="1" x14ac:dyDescent="0.25">
      <c r="A8" s="69">
        <v>4</v>
      </c>
      <c r="B8" s="115" t="s">
        <v>66</v>
      </c>
      <c r="C8" s="114">
        <v>97027</v>
      </c>
      <c r="D8" s="115" t="s">
        <v>239</v>
      </c>
      <c r="E8" s="116">
        <v>5</v>
      </c>
    </row>
    <row r="9" spans="1:20" s="72" customFormat="1" ht="14.25" customHeight="1" x14ac:dyDescent="0.25">
      <c r="A9" s="69">
        <v>5</v>
      </c>
      <c r="B9" s="117" t="s">
        <v>61</v>
      </c>
      <c r="C9" s="70">
        <v>41309</v>
      </c>
      <c r="D9" s="117" t="s">
        <v>246</v>
      </c>
      <c r="E9" s="69">
        <v>1</v>
      </c>
    </row>
    <row r="10" spans="1:20" s="72" customFormat="1" ht="14.45" customHeight="1" x14ac:dyDescent="0.25">
      <c r="A10" s="69">
        <v>6</v>
      </c>
      <c r="B10" s="86" t="s">
        <v>61</v>
      </c>
      <c r="C10" s="70">
        <v>41308</v>
      </c>
      <c r="D10" s="118" t="s">
        <v>197</v>
      </c>
      <c r="E10" s="69">
        <v>5</v>
      </c>
    </row>
    <row r="11" spans="1:20" s="72" customFormat="1" ht="14.45" customHeight="1" x14ac:dyDescent="0.25">
      <c r="A11" s="69">
        <v>7</v>
      </c>
      <c r="B11" s="73" t="s">
        <v>63</v>
      </c>
      <c r="C11" s="70">
        <v>40309</v>
      </c>
      <c r="D11" s="82" t="s">
        <v>83</v>
      </c>
      <c r="E11" s="69">
        <v>5</v>
      </c>
    </row>
    <row r="12" spans="1:20" s="72" customFormat="1" ht="14.45" customHeight="1" x14ac:dyDescent="0.25">
      <c r="A12" s="69">
        <v>8</v>
      </c>
      <c r="B12" s="89" t="s">
        <v>61</v>
      </c>
      <c r="C12" s="70">
        <v>40158</v>
      </c>
      <c r="D12" s="119" t="s">
        <v>248</v>
      </c>
      <c r="E12" s="69">
        <v>5</v>
      </c>
    </row>
    <row r="13" spans="1:20" s="72" customFormat="1" ht="14.45" customHeight="1" x14ac:dyDescent="0.25">
      <c r="A13" s="69">
        <v>9</v>
      </c>
      <c r="B13" s="86" t="s">
        <v>63</v>
      </c>
      <c r="C13" s="70">
        <v>40494</v>
      </c>
      <c r="D13" s="118" t="s">
        <v>198</v>
      </c>
      <c r="E13" s="69">
        <v>5</v>
      </c>
      <c r="F13" s="75"/>
    </row>
    <row r="14" spans="1:20" s="72" customFormat="1" ht="14.45" customHeight="1" x14ac:dyDescent="0.25">
      <c r="A14" s="69">
        <v>10</v>
      </c>
      <c r="B14" s="86" t="s">
        <v>63</v>
      </c>
      <c r="C14" s="70">
        <v>40453</v>
      </c>
      <c r="D14" s="118" t="s">
        <v>199</v>
      </c>
      <c r="E14" s="69">
        <v>5</v>
      </c>
      <c r="F14" s="76"/>
    </row>
    <row r="15" spans="1:20" s="72" customFormat="1" ht="14.45" customHeight="1" x14ac:dyDescent="0.25">
      <c r="A15" s="69">
        <v>11</v>
      </c>
      <c r="B15" s="73" t="s">
        <v>66</v>
      </c>
      <c r="C15" s="70">
        <v>93769</v>
      </c>
      <c r="D15" s="73" t="s">
        <v>70</v>
      </c>
      <c r="E15" s="69">
        <v>5</v>
      </c>
      <c r="F15" s="76"/>
    </row>
    <row r="16" spans="1:20" s="72" customFormat="1" ht="14.45" customHeight="1" x14ac:dyDescent="0.25">
      <c r="A16" s="69">
        <v>12</v>
      </c>
      <c r="B16" s="71" t="s">
        <v>63</v>
      </c>
      <c r="C16" s="70">
        <v>40269</v>
      </c>
      <c r="D16" s="112" t="s">
        <v>119</v>
      </c>
      <c r="E16" s="69">
        <v>5</v>
      </c>
      <c r="F16" s="76"/>
    </row>
    <row r="17" spans="1:6" s="72" customFormat="1" ht="14.45" customHeight="1" x14ac:dyDescent="0.25">
      <c r="A17" s="69">
        <v>13</v>
      </c>
      <c r="B17" s="120" t="s">
        <v>62</v>
      </c>
      <c r="C17" s="70">
        <v>96166</v>
      </c>
      <c r="D17" s="71" t="s">
        <v>144</v>
      </c>
      <c r="E17" s="69">
        <v>5</v>
      </c>
      <c r="F17" s="75"/>
    </row>
    <row r="18" spans="1:6" s="72" customFormat="1" ht="14.45" customHeight="1" x14ac:dyDescent="0.25">
      <c r="A18" s="69">
        <v>14</v>
      </c>
      <c r="B18" s="73" t="s">
        <v>63</v>
      </c>
      <c r="C18" s="70">
        <v>40182</v>
      </c>
      <c r="D18" s="82" t="s">
        <v>113</v>
      </c>
      <c r="E18" s="69">
        <v>5</v>
      </c>
      <c r="F18" s="77"/>
    </row>
    <row r="19" spans="1:6" s="72" customFormat="1" ht="14.45" customHeight="1" x14ac:dyDescent="0.25">
      <c r="A19" s="69">
        <v>15</v>
      </c>
      <c r="B19" s="89" t="s">
        <v>61</v>
      </c>
      <c r="C19" s="70">
        <v>41209</v>
      </c>
      <c r="D19" s="119" t="s">
        <v>249</v>
      </c>
      <c r="E19" s="69">
        <v>4</v>
      </c>
      <c r="F19" s="77"/>
    </row>
    <row r="20" spans="1:6" s="72" customFormat="1" ht="14.45" customHeight="1" x14ac:dyDescent="0.25">
      <c r="A20" s="69">
        <v>16</v>
      </c>
      <c r="B20" s="89" t="s">
        <v>225</v>
      </c>
      <c r="C20" s="70">
        <v>40018</v>
      </c>
      <c r="D20" s="119" t="s">
        <v>250</v>
      </c>
      <c r="E20" s="69">
        <v>1</v>
      </c>
      <c r="F20" s="77"/>
    </row>
    <row r="21" spans="1:6" s="72" customFormat="1" ht="14.45" customHeight="1" x14ac:dyDescent="0.25">
      <c r="A21" s="69">
        <v>17</v>
      </c>
      <c r="B21" s="73" t="s">
        <v>63</v>
      </c>
      <c r="C21" s="70">
        <v>40330</v>
      </c>
      <c r="D21" s="82" t="s">
        <v>78</v>
      </c>
      <c r="E21" s="69">
        <v>5</v>
      </c>
      <c r="F21" s="77"/>
    </row>
    <row r="22" spans="1:6" s="72" customFormat="1" ht="14.45" customHeight="1" x14ac:dyDescent="0.25">
      <c r="A22" s="69">
        <v>18</v>
      </c>
      <c r="B22" s="73" t="s">
        <v>63</v>
      </c>
      <c r="C22" s="70">
        <v>94126</v>
      </c>
      <c r="D22" s="82" t="s">
        <v>114</v>
      </c>
      <c r="E22" s="69">
        <v>4</v>
      </c>
      <c r="F22" s="75"/>
    </row>
    <row r="23" spans="1:6" s="72" customFormat="1" ht="14.45" customHeight="1" x14ac:dyDescent="0.25">
      <c r="A23" s="69">
        <v>19</v>
      </c>
      <c r="B23" s="86" t="s">
        <v>181</v>
      </c>
      <c r="C23" s="70">
        <v>10012</v>
      </c>
      <c r="D23" s="118" t="s">
        <v>200</v>
      </c>
      <c r="E23" s="69">
        <v>1</v>
      </c>
      <c r="F23" s="75"/>
    </row>
    <row r="24" spans="1:6" s="72" customFormat="1" ht="14.45" customHeight="1" x14ac:dyDescent="0.25">
      <c r="A24" s="69">
        <v>20</v>
      </c>
      <c r="B24" s="87" t="s">
        <v>63</v>
      </c>
      <c r="C24" s="121">
        <v>10116</v>
      </c>
      <c r="D24" s="122" t="s">
        <v>201</v>
      </c>
      <c r="E24" s="123">
        <v>5</v>
      </c>
      <c r="F24" s="75"/>
    </row>
    <row r="25" spans="1:6" s="72" customFormat="1" ht="14.45" customHeight="1" x14ac:dyDescent="0.25">
      <c r="A25" s="69">
        <v>21</v>
      </c>
      <c r="B25" s="71" t="s">
        <v>66</v>
      </c>
      <c r="C25" s="70">
        <v>91507</v>
      </c>
      <c r="D25" s="124" t="s">
        <v>125</v>
      </c>
      <c r="E25" s="69">
        <v>5</v>
      </c>
      <c r="F25" s="75"/>
    </row>
    <row r="26" spans="1:6" s="72" customFormat="1" ht="14.45" customHeight="1" x14ac:dyDescent="0.25">
      <c r="A26" s="69">
        <v>22</v>
      </c>
      <c r="B26" s="86" t="s">
        <v>63</v>
      </c>
      <c r="C26" s="70">
        <v>40454</v>
      </c>
      <c r="D26" s="118" t="s">
        <v>202</v>
      </c>
      <c r="E26" s="69">
        <v>5</v>
      </c>
      <c r="F26" s="75"/>
    </row>
    <row r="27" spans="1:6" s="72" customFormat="1" ht="14.45" customHeight="1" x14ac:dyDescent="0.25">
      <c r="A27" s="69">
        <v>23</v>
      </c>
      <c r="B27" s="86" t="s">
        <v>62</v>
      </c>
      <c r="C27" s="70">
        <v>40044</v>
      </c>
      <c r="D27" s="86" t="s">
        <v>189</v>
      </c>
      <c r="E27" s="69">
        <v>5</v>
      </c>
      <c r="F27" s="75"/>
    </row>
    <row r="28" spans="1:6" s="72" customFormat="1" ht="14.45" customHeight="1" x14ac:dyDescent="0.25">
      <c r="A28" s="69">
        <v>24</v>
      </c>
      <c r="B28" s="86" t="s">
        <v>63</v>
      </c>
      <c r="C28" s="70">
        <v>40004</v>
      </c>
      <c r="D28" s="86" t="s">
        <v>203</v>
      </c>
      <c r="E28" s="69">
        <v>5</v>
      </c>
      <c r="F28" s="75"/>
    </row>
    <row r="29" spans="1:6" s="72" customFormat="1" ht="14.45" customHeight="1" x14ac:dyDescent="0.25">
      <c r="A29" s="69">
        <v>25</v>
      </c>
      <c r="B29" s="86" t="s">
        <v>63</v>
      </c>
      <c r="C29" s="70">
        <v>40099</v>
      </c>
      <c r="D29" s="86" t="s">
        <v>204</v>
      </c>
      <c r="E29" s="69">
        <v>5</v>
      </c>
      <c r="F29" s="77"/>
    </row>
    <row r="30" spans="1:6" s="72" customFormat="1" ht="14.45" customHeight="1" x14ac:dyDescent="0.25">
      <c r="A30" s="69">
        <v>26</v>
      </c>
      <c r="B30" s="86" t="s">
        <v>63</v>
      </c>
      <c r="C30" s="70">
        <v>40402</v>
      </c>
      <c r="D30" s="122" t="s">
        <v>205</v>
      </c>
      <c r="E30" s="69">
        <v>5</v>
      </c>
      <c r="F30" s="77"/>
    </row>
    <row r="31" spans="1:6" s="72" customFormat="1" ht="14.45" customHeight="1" x14ac:dyDescent="0.25">
      <c r="A31" s="69">
        <v>27</v>
      </c>
      <c r="B31" s="89" t="s">
        <v>61</v>
      </c>
      <c r="C31" s="70">
        <v>41190</v>
      </c>
      <c r="D31" s="89" t="s">
        <v>251</v>
      </c>
      <c r="E31" s="69">
        <v>5</v>
      </c>
      <c r="F31" s="77"/>
    </row>
    <row r="32" spans="1:6" s="72" customFormat="1" ht="14.45" customHeight="1" x14ac:dyDescent="0.25">
      <c r="A32" s="69">
        <v>28</v>
      </c>
      <c r="B32" s="125" t="s">
        <v>63</v>
      </c>
      <c r="C32" s="114">
        <v>40222</v>
      </c>
      <c r="D32" s="125" t="s">
        <v>172</v>
      </c>
      <c r="E32" s="116">
        <v>5</v>
      </c>
      <c r="F32" s="75"/>
    </row>
    <row r="33" spans="1:6" s="72" customFormat="1" ht="14.45" customHeight="1" x14ac:dyDescent="0.25">
      <c r="A33" s="69">
        <v>29</v>
      </c>
      <c r="B33" s="89" t="s">
        <v>61</v>
      </c>
      <c r="C33" s="70">
        <v>41006</v>
      </c>
      <c r="D33" s="119" t="s">
        <v>252</v>
      </c>
      <c r="E33" s="69">
        <v>5</v>
      </c>
      <c r="F33" s="76"/>
    </row>
    <row r="34" spans="1:6" s="127" customFormat="1" ht="14.45" customHeight="1" x14ac:dyDescent="0.25">
      <c r="A34" s="69">
        <v>30</v>
      </c>
      <c r="B34" s="117" t="s">
        <v>61</v>
      </c>
      <c r="C34" s="70">
        <v>41147</v>
      </c>
      <c r="D34" s="126" t="s">
        <v>224</v>
      </c>
      <c r="E34" s="69">
        <v>4</v>
      </c>
    </row>
    <row r="35" spans="1:6" s="72" customFormat="1" ht="14.45" customHeight="1" x14ac:dyDescent="0.25">
      <c r="A35" s="69">
        <v>31</v>
      </c>
      <c r="B35" s="117" t="s">
        <v>225</v>
      </c>
      <c r="C35" s="70">
        <v>41147</v>
      </c>
      <c r="D35" s="126" t="s">
        <v>226</v>
      </c>
      <c r="E35" s="69">
        <v>1</v>
      </c>
      <c r="F35" s="74"/>
    </row>
    <row r="36" spans="1:6" s="72" customFormat="1" ht="14.45" customHeight="1" x14ac:dyDescent="0.25">
      <c r="A36" s="69">
        <v>32</v>
      </c>
      <c r="B36" s="86" t="s">
        <v>63</v>
      </c>
      <c r="C36" s="70">
        <v>40463</v>
      </c>
      <c r="D36" s="118" t="s">
        <v>206</v>
      </c>
      <c r="E36" s="69">
        <v>4</v>
      </c>
      <c r="F36" s="77"/>
    </row>
    <row r="37" spans="1:6" s="72" customFormat="1" ht="14.45" customHeight="1" x14ac:dyDescent="0.25">
      <c r="A37" s="69">
        <v>33</v>
      </c>
      <c r="B37" s="86" t="s">
        <v>181</v>
      </c>
      <c r="C37" s="70">
        <v>10002</v>
      </c>
      <c r="D37" s="118" t="s">
        <v>207</v>
      </c>
      <c r="E37" s="69">
        <v>1</v>
      </c>
      <c r="F37" s="77"/>
    </row>
    <row r="38" spans="1:6" s="72" customFormat="1" ht="14.45" customHeight="1" x14ac:dyDescent="0.25">
      <c r="A38" s="69">
        <v>34</v>
      </c>
      <c r="B38" s="89" t="s">
        <v>61</v>
      </c>
      <c r="C38" s="70">
        <v>42199</v>
      </c>
      <c r="D38" s="119" t="s">
        <v>253</v>
      </c>
      <c r="E38" s="69">
        <v>4</v>
      </c>
      <c r="F38" s="77"/>
    </row>
    <row r="39" spans="1:6" s="72" customFormat="1" ht="14.45" customHeight="1" x14ac:dyDescent="0.25">
      <c r="A39" s="69">
        <v>35</v>
      </c>
      <c r="B39" s="89" t="s">
        <v>225</v>
      </c>
      <c r="C39" s="70">
        <v>42199</v>
      </c>
      <c r="D39" s="119" t="s">
        <v>254</v>
      </c>
      <c r="E39" s="69">
        <v>1</v>
      </c>
      <c r="F39" s="77"/>
    </row>
    <row r="40" spans="1:6" s="72" customFormat="1" ht="14.45" customHeight="1" x14ac:dyDescent="0.25">
      <c r="A40" s="69">
        <v>36</v>
      </c>
      <c r="B40" s="73" t="s">
        <v>63</v>
      </c>
      <c r="C40" s="70">
        <v>40328</v>
      </c>
      <c r="D40" s="82" t="s">
        <v>100</v>
      </c>
      <c r="E40" s="69">
        <v>5</v>
      </c>
      <c r="F40" s="77"/>
    </row>
    <row r="41" spans="1:6" s="72" customFormat="1" ht="14.45" customHeight="1" x14ac:dyDescent="0.25">
      <c r="A41" s="69">
        <v>37</v>
      </c>
      <c r="B41" s="73" t="s">
        <v>63</v>
      </c>
      <c r="C41" s="70">
        <v>40198</v>
      </c>
      <c r="D41" s="82" t="s">
        <v>101</v>
      </c>
      <c r="E41" s="69">
        <v>5</v>
      </c>
      <c r="F41" s="77"/>
    </row>
    <row r="42" spans="1:6" s="72" customFormat="1" ht="14.45" customHeight="1" x14ac:dyDescent="0.25">
      <c r="A42" s="69">
        <v>38</v>
      </c>
      <c r="B42" s="89" t="s">
        <v>61</v>
      </c>
      <c r="C42" s="70">
        <v>40233</v>
      </c>
      <c r="D42" s="119" t="s">
        <v>255</v>
      </c>
      <c r="E42" s="69">
        <v>5</v>
      </c>
      <c r="F42" s="77"/>
    </row>
    <row r="43" spans="1:6" s="72" customFormat="1" ht="14.45" customHeight="1" x14ac:dyDescent="0.25">
      <c r="A43" s="69">
        <v>39</v>
      </c>
      <c r="B43" s="89" t="s">
        <v>65</v>
      </c>
      <c r="C43" s="70">
        <v>50056</v>
      </c>
      <c r="D43" s="119" t="s">
        <v>256</v>
      </c>
      <c r="E43" s="69">
        <v>6</v>
      </c>
      <c r="F43" s="75"/>
    </row>
    <row r="44" spans="1:6" s="72" customFormat="1" ht="14.45" customHeight="1" x14ac:dyDescent="0.25">
      <c r="A44" s="69">
        <v>40</v>
      </c>
      <c r="B44" s="86" t="s">
        <v>63</v>
      </c>
      <c r="C44" s="70">
        <v>40479</v>
      </c>
      <c r="D44" s="118" t="s">
        <v>208</v>
      </c>
      <c r="E44" s="69">
        <v>5</v>
      </c>
      <c r="F44" s="75"/>
    </row>
    <row r="45" spans="1:6" s="72" customFormat="1" ht="14.45" customHeight="1" x14ac:dyDescent="0.25">
      <c r="A45" s="69">
        <v>41</v>
      </c>
      <c r="B45" s="117" t="s">
        <v>61</v>
      </c>
      <c r="C45" s="70">
        <v>40301</v>
      </c>
      <c r="D45" s="126" t="s">
        <v>227</v>
      </c>
      <c r="E45" s="69">
        <v>5</v>
      </c>
      <c r="F45" s="75"/>
    </row>
    <row r="46" spans="1:6" s="72" customFormat="1" ht="14.45" customHeight="1" x14ac:dyDescent="0.25">
      <c r="A46" s="69">
        <v>42</v>
      </c>
      <c r="B46" s="89" t="s">
        <v>61</v>
      </c>
      <c r="C46" s="70">
        <v>41313</v>
      </c>
      <c r="D46" s="119" t="s">
        <v>257</v>
      </c>
      <c r="E46" s="69">
        <v>4</v>
      </c>
      <c r="F46" s="74"/>
    </row>
    <row r="47" spans="1:6" s="72" customFormat="1" ht="14.45" customHeight="1" x14ac:dyDescent="0.25">
      <c r="A47" s="69">
        <v>43</v>
      </c>
      <c r="B47" s="89" t="s">
        <v>61</v>
      </c>
      <c r="C47" s="70">
        <v>41338</v>
      </c>
      <c r="D47" s="119" t="s">
        <v>258</v>
      </c>
      <c r="E47" s="69">
        <v>1</v>
      </c>
      <c r="F47" s="74"/>
    </row>
    <row r="48" spans="1:6" s="72" customFormat="1" ht="14.45" customHeight="1" x14ac:dyDescent="0.25">
      <c r="A48" s="69">
        <v>44</v>
      </c>
      <c r="B48" s="89" t="s">
        <v>61</v>
      </c>
      <c r="C48" s="70">
        <v>41314</v>
      </c>
      <c r="D48" s="119" t="s">
        <v>259</v>
      </c>
      <c r="E48" s="69">
        <v>4</v>
      </c>
      <c r="F48" s="74"/>
    </row>
    <row r="49" spans="1:6" s="72" customFormat="1" ht="14.45" customHeight="1" x14ac:dyDescent="0.25">
      <c r="A49" s="69">
        <v>45</v>
      </c>
      <c r="B49" s="89" t="s">
        <v>225</v>
      </c>
      <c r="C49" s="70">
        <v>40017</v>
      </c>
      <c r="D49" s="119" t="s">
        <v>260</v>
      </c>
      <c r="E49" s="69">
        <v>1</v>
      </c>
      <c r="F49" s="74"/>
    </row>
    <row r="50" spans="1:6" s="72" customFormat="1" ht="15" customHeight="1" x14ac:dyDescent="0.25">
      <c r="A50" s="69">
        <v>46</v>
      </c>
      <c r="B50" s="86" t="s">
        <v>63</v>
      </c>
      <c r="C50" s="70">
        <v>41137</v>
      </c>
      <c r="D50" s="118" t="s">
        <v>79</v>
      </c>
      <c r="E50" s="69">
        <v>5</v>
      </c>
      <c r="F50" s="74"/>
    </row>
    <row r="51" spans="1:6" s="72" customFormat="1" ht="14.45" customHeight="1" x14ac:dyDescent="0.25">
      <c r="A51" s="69">
        <v>47</v>
      </c>
      <c r="B51" s="86" t="s">
        <v>63</v>
      </c>
      <c r="C51" s="70">
        <v>40345</v>
      </c>
      <c r="D51" s="118" t="s">
        <v>209</v>
      </c>
      <c r="E51" s="69">
        <v>1</v>
      </c>
      <c r="F51" s="74"/>
    </row>
    <row r="52" spans="1:6" s="72" customFormat="1" ht="14.45" customHeight="1" x14ac:dyDescent="0.25">
      <c r="A52" s="69">
        <v>48</v>
      </c>
      <c r="B52" s="71" t="s">
        <v>63</v>
      </c>
      <c r="C52" s="70">
        <v>40258</v>
      </c>
      <c r="D52" s="118" t="s">
        <v>210</v>
      </c>
      <c r="E52" s="69">
        <v>5</v>
      </c>
      <c r="F52" s="77"/>
    </row>
    <row r="53" spans="1:6" s="72" customFormat="1" ht="14.45" customHeight="1" x14ac:dyDescent="0.25">
      <c r="A53" s="69">
        <v>49</v>
      </c>
      <c r="B53" s="73" t="s">
        <v>63</v>
      </c>
      <c r="C53" s="70">
        <v>40111</v>
      </c>
      <c r="D53" s="82" t="s">
        <v>102</v>
      </c>
      <c r="E53" s="69">
        <v>5</v>
      </c>
      <c r="F53" s="74"/>
    </row>
    <row r="54" spans="1:6" s="72" customFormat="1" ht="14.45" customHeight="1" x14ac:dyDescent="0.25">
      <c r="A54" s="69">
        <v>50</v>
      </c>
      <c r="B54" s="73" t="s">
        <v>63</v>
      </c>
      <c r="C54" s="70">
        <v>40145</v>
      </c>
      <c r="D54" s="122" t="s">
        <v>165</v>
      </c>
      <c r="E54" s="69">
        <v>5</v>
      </c>
      <c r="F54" s="74"/>
    </row>
    <row r="55" spans="1:6" s="72" customFormat="1" ht="14.45" customHeight="1" x14ac:dyDescent="0.25">
      <c r="A55" s="69">
        <v>51</v>
      </c>
      <c r="B55" s="89" t="s">
        <v>61</v>
      </c>
      <c r="C55" s="70">
        <v>41159</v>
      </c>
      <c r="D55" s="122" t="s">
        <v>261</v>
      </c>
      <c r="E55" s="69">
        <v>5</v>
      </c>
      <c r="F55" s="74"/>
    </row>
    <row r="56" spans="1:6" s="72" customFormat="1" ht="16.5" customHeight="1" x14ac:dyDescent="0.25">
      <c r="A56" s="69">
        <v>52</v>
      </c>
      <c r="B56" s="71" t="s">
        <v>66</v>
      </c>
      <c r="C56" s="70">
        <v>93791</v>
      </c>
      <c r="D56" s="71" t="s">
        <v>145</v>
      </c>
      <c r="E56" s="69">
        <v>5</v>
      </c>
      <c r="F56" s="76"/>
    </row>
    <row r="57" spans="1:6" s="72" customFormat="1" ht="16.5" customHeight="1" x14ac:dyDescent="0.25">
      <c r="A57" s="69">
        <v>53</v>
      </c>
      <c r="B57" s="89" t="s">
        <v>61</v>
      </c>
      <c r="C57" s="70">
        <v>41163</v>
      </c>
      <c r="D57" s="89" t="s">
        <v>262</v>
      </c>
      <c r="E57" s="69">
        <v>5</v>
      </c>
      <c r="F57" s="76"/>
    </row>
    <row r="58" spans="1:6" s="72" customFormat="1" ht="16.5" customHeight="1" x14ac:dyDescent="0.25">
      <c r="A58" s="69">
        <v>54</v>
      </c>
      <c r="B58" s="86" t="s">
        <v>63</v>
      </c>
      <c r="C58" s="70">
        <v>40464</v>
      </c>
      <c r="D58" s="118" t="s">
        <v>212</v>
      </c>
      <c r="E58" s="69">
        <v>5</v>
      </c>
      <c r="F58" s="76"/>
    </row>
    <row r="59" spans="1:6" s="72" customFormat="1" ht="16.5" customHeight="1" x14ac:dyDescent="0.25">
      <c r="A59" s="69">
        <v>55</v>
      </c>
      <c r="B59" s="89" t="s">
        <v>65</v>
      </c>
      <c r="C59" s="70">
        <v>41171</v>
      </c>
      <c r="D59" s="119" t="s">
        <v>263</v>
      </c>
      <c r="E59" s="69">
        <v>6</v>
      </c>
      <c r="F59" s="76"/>
    </row>
    <row r="60" spans="1:6" s="72" customFormat="1" ht="14.45" customHeight="1" x14ac:dyDescent="0.25">
      <c r="A60" s="69">
        <v>56</v>
      </c>
      <c r="B60" s="73" t="s">
        <v>63</v>
      </c>
      <c r="C60" s="70">
        <v>40236</v>
      </c>
      <c r="D60" s="82" t="s">
        <v>120</v>
      </c>
      <c r="E60" s="69">
        <v>5</v>
      </c>
      <c r="F60" s="76"/>
    </row>
    <row r="61" spans="1:6" s="72" customFormat="1" ht="15.75" customHeight="1" x14ac:dyDescent="0.25">
      <c r="A61" s="69">
        <v>57</v>
      </c>
      <c r="B61" s="86" t="s">
        <v>63</v>
      </c>
      <c r="C61" s="70">
        <v>40493</v>
      </c>
      <c r="D61" s="86" t="s">
        <v>173</v>
      </c>
      <c r="E61" s="69">
        <v>5</v>
      </c>
      <c r="F61" s="74" t="s">
        <v>159</v>
      </c>
    </row>
    <row r="62" spans="1:6" s="72" customFormat="1" x14ac:dyDescent="0.25">
      <c r="A62" s="69">
        <v>58</v>
      </c>
      <c r="B62" s="71" t="s">
        <v>66</v>
      </c>
      <c r="C62" s="70">
        <v>93789</v>
      </c>
      <c r="D62" s="71" t="s">
        <v>146</v>
      </c>
      <c r="E62" s="69">
        <v>5</v>
      </c>
      <c r="F62" s="74"/>
    </row>
    <row r="63" spans="1:6" s="72" customFormat="1" x14ac:dyDescent="0.25">
      <c r="A63" s="69">
        <v>59</v>
      </c>
      <c r="B63" s="73" t="s">
        <v>62</v>
      </c>
      <c r="C63" s="70">
        <v>93221</v>
      </c>
      <c r="D63" s="73" t="s">
        <v>74</v>
      </c>
      <c r="E63" s="69">
        <v>5</v>
      </c>
      <c r="F63" s="74"/>
    </row>
    <row r="64" spans="1:6" s="72" customFormat="1" x14ac:dyDescent="0.25">
      <c r="A64" s="69">
        <v>60</v>
      </c>
      <c r="B64" s="117" t="s">
        <v>66</v>
      </c>
      <c r="C64" s="128">
        <v>93783</v>
      </c>
      <c r="D64" s="71" t="s">
        <v>240</v>
      </c>
      <c r="E64" s="69">
        <v>5</v>
      </c>
      <c r="F64" s="74"/>
    </row>
    <row r="65" spans="1:6" s="72" customFormat="1" x14ac:dyDescent="0.25">
      <c r="A65" s="69">
        <v>61</v>
      </c>
      <c r="B65" s="89" t="s">
        <v>61</v>
      </c>
      <c r="C65" s="128">
        <v>42198</v>
      </c>
      <c r="D65" s="89" t="s">
        <v>264</v>
      </c>
      <c r="E65" s="69">
        <v>5</v>
      </c>
      <c r="F65" s="74"/>
    </row>
    <row r="66" spans="1:6" s="72" customFormat="1" x14ac:dyDescent="0.25">
      <c r="A66" s="69">
        <v>62</v>
      </c>
      <c r="B66" s="89" t="s">
        <v>61</v>
      </c>
      <c r="C66" s="128">
        <v>42196</v>
      </c>
      <c r="D66" s="89" t="s">
        <v>265</v>
      </c>
      <c r="E66" s="69">
        <v>5</v>
      </c>
      <c r="F66" s="74"/>
    </row>
    <row r="67" spans="1:6" s="72" customFormat="1" x14ac:dyDescent="0.25">
      <c r="A67" s="69">
        <v>63</v>
      </c>
      <c r="B67" s="73" t="s">
        <v>64</v>
      </c>
      <c r="C67" s="70">
        <v>596161</v>
      </c>
      <c r="D67" s="73" t="s">
        <v>75</v>
      </c>
      <c r="E67" s="69">
        <v>6</v>
      </c>
      <c r="F67" s="129"/>
    </row>
    <row r="68" spans="1:6" s="72" customFormat="1" x14ac:dyDescent="0.25">
      <c r="A68" s="69">
        <v>64</v>
      </c>
      <c r="B68" s="89" t="s">
        <v>61</v>
      </c>
      <c r="C68" s="70">
        <v>40324</v>
      </c>
      <c r="D68" s="119" t="s">
        <v>266</v>
      </c>
      <c r="E68" s="69">
        <v>5</v>
      </c>
      <c r="F68" s="76"/>
    </row>
    <row r="69" spans="1:6" s="72" customFormat="1" x14ac:dyDescent="0.25">
      <c r="A69" s="69">
        <v>65</v>
      </c>
      <c r="B69" s="73" t="s">
        <v>63</v>
      </c>
      <c r="C69" s="70">
        <v>40393</v>
      </c>
      <c r="D69" s="82" t="s">
        <v>84</v>
      </c>
      <c r="E69" s="69">
        <v>5</v>
      </c>
      <c r="F69" s="78"/>
    </row>
    <row r="70" spans="1:6" s="72" customFormat="1" x14ac:dyDescent="0.25">
      <c r="A70" s="69">
        <v>66</v>
      </c>
      <c r="B70" s="86" t="s">
        <v>63</v>
      </c>
      <c r="C70" s="70">
        <v>40480</v>
      </c>
      <c r="D70" s="118" t="s">
        <v>213</v>
      </c>
      <c r="E70" s="69">
        <v>4</v>
      </c>
      <c r="F70" s="78"/>
    </row>
    <row r="71" spans="1:6" s="72" customFormat="1" x14ac:dyDescent="0.25">
      <c r="A71" s="69">
        <v>67</v>
      </c>
      <c r="B71" s="86" t="s">
        <v>181</v>
      </c>
      <c r="C71" s="70">
        <v>10006</v>
      </c>
      <c r="D71" s="119" t="s">
        <v>247</v>
      </c>
      <c r="E71" s="69">
        <v>1</v>
      </c>
      <c r="F71" s="74"/>
    </row>
    <row r="72" spans="1:6" s="72" customFormat="1" x14ac:dyDescent="0.25">
      <c r="A72" s="69">
        <v>68</v>
      </c>
      <c r="B72" s="91" t="s">
        <v>61</v>
      </c>
      <c r="C72" s="70">
        <v>41160</v>
      </c>
      <c r="D72" s="130" t="s">
        <v>305</v>
      </c>
      <c r="E72" s="69">
        <v>5</v>
      </c>
      <c r="F72" s="74"/>
    </row>
    <row r="73" spans="1:6" s="72" customFormat="1" x14ac:dyDescent="0.25">
      <c r="A73" s="69">
        <v>69</v>
      </c>
      <c r="B73" s="86" t="s">
        <v>66</v>
      </c>
      <c r="C73" s="70">
        <v>93833</v>
      </c>
      <c r="D73" s="86" t="s">
        <v>190</v>
      </c>
      <c r="E73" s="69">
        <v>5</v>
      </c>
      <c r="F73" s="76"/>
    </row>
    <row r="74" spans="1:6" s="51" customFormat="1" x14ac:dyDescent="0.25">
      <c r="A74" s="69">
        <v>70</v>
      </c>
      <c r="B74" s="58" t="s">
        <v>66</v>
      </c>
      <c r="C74" s="94">
        <v>93755</v>
      </c>
      <c r="D74" s="58" t="s">
        <v>68</v>
      </c>
      <c r="E74" s="96">
        <v>5</v>
      </c>
    </row>
    <row r="75" spans="1:6" s="51" customFormat="1" x14ac:dyDescent="0.25">
      <c r="A75" s="69">
        <v>71</v>
      </c>
      <c r="B75" s="88" t="s">
        <v>66</v>
      </c>
      <c r="C75" s="94">
        <v>93756</v>
      </c>
      <c r="D75" s="88" t="s">
        <v>241</v>
      </c>
      <c r="E75" s="96">
        <v>5</v>
      </c>
      <c r="F75" s="68"/>
    </row>
    <row r="76" spans="1:6" s="51" customFormat="1" x14ac:dyDescent="0.25">
      <c r="A76" s="69">
        <v>72</v>
      </c>
      <c r="B76" s="58" t="s">
        <v>64</v>
      </c>
      <c r="C76" s="94">
        <v>90038</v>
      </c>
      <c r="D76" s="58" t="s">
        <v>77</v>
      </c>
      <c r="E76" s="96">
        <v>6</v>
      </c>
    </row>
    <row r="77" spans="1:6" s="51" customFormat="1" x14ac:dyDescent="0.25">
      <c r="A77" s="69">
        <v>73</v>
      </c>
      <c r="B77" s="58" t="s">
        <v>63</v>
      </c>
      <c r="C77" s="94">
        <v>40416</v>
      </c>
      <c r="D77" s="101" t="s">
        <v>115</v>
      </c>
      <c r="E77" s="96">
        <v>5</v>
      </c>
    </row>
    <row r="78" spans="1:6" s="51" customFormat="1" x14ac:dyDescent="0.25">
      <c r="A78" s="69">
        <v>74</v>
      </c>
      <c r="B78" s="83" t="s">
        <v>63</v>
      </c>
      <c r="C78" s="94">
        <v>41132</v>
      </c>
      <c r="D78" s="97" t="s">
        <v>214</v>
      </c>
      <c r="E78" s="96">
        <v>5</v>
      </c>
    </row>
    <row r="79" spans="1:6" s="51" customFormat="1" x14ac:dyDescent="0.25">
      <c r="A79" s="69">
        <v>75</v>
      </c>
      <c r="B79" s="83" t="s">
        <v>63</v>
      </c>
      <c r="C79" s="94">
        <v>40465</v>
      </c>
      <c r="D79" s="83" t="s">
        <v>174</v>
      </c>
      <c r="E79" s="96">
        <v>5</v>
      </c>
    </row>
    <row r="80" spans="1:6" s="51" customFormat="1" x14ac:dyDescent="0.25">
      <c r="A80" s="69">
        <v>76</v>
      </c>
      <c r="B80" s="83" t="s">
        <v>63</v>
      </c>
      <c r="C80" s="94">
        <v>40466</v>
      </c>
      <c r="D80" s="83" t="s">
        <v>175</v>
      </c>
      <c r="E80" s="96">
        <v>5</v>
      </c>
    </row>
    <row r="81" spans="1:6" s="51" customFormat="1" x14ac:dyDescent="0.25">
      <c r="A81" s="69">
        <v>77</v>
      </c>
      <c r="B81" s="58" t="s">
        <v>64</v>
      </c>
      <c r="C81" s="94">
        <v>596162</v>
      </c>
      <c r="D81" s="58" t="s">
        <v>76</v>
      </c>
      <c r="E81" s="96">
        <v>6</v>
      </c>
    </row>
    <row r="82" spans="1:6" s="51" customFormat="1" x14ac:dyDescent="0.25">
      <c r="A82" s="69">
        <v>78</v>
      </c>
      <c r="B82" s="93" t="s">
        <v>61</v>
      </c>
      <c r="C82" s="94">
        <v>41503</v>
      </c>
      <c r="D82" s="92" t="s">
        <v>306</v>
      </c>
      <c r="E82" s="96">
        <v>5</v>
      </c>
    </row>
    <row r="83" spans="1:6" s="51" customFormat="1" x14ac:dyDescent="0.25">
      <c r="A83" s="69">
        <v>79</v>
      </c>
      <c r="B83" s="83" t="s">
        <v>63</v>
      </c>
      <c r="C83" s="94">
        <v>40491</v>
      </c>
      <c r="D83" s="83" t="s">
        <v>176</v>
      </c>
      <c r="E83" s="96">
        <v>5</v>
      </c>
    </row>
    <row r="84" spans="1:6" s="51" customFormat="1" x14ac:dyDescent="0.25">
      <c r="A84" s="69">
        <v>80</v>
      </c>
      <c r="B84" s="58" t="s">
        <v>63</v>
      </c>
      <c r="C84" s="94">
        <v>40387</v>
      </c>
      <c r="D84" s="101" t="s">
        <v>121</v>
      </c>
      <c r="E84" s="96">
        <v>5</v>
      </c>
    </row>
    <row r="85" spans="1:6" s="51" customFormat="1" x14ac:dyDescent="0.25">
      <c r="A85" s="69">
        <v>81</v>
      </c>
      <c r="B85" s="83" t="s">
        <v>63</v>
      </c>
      <c r="C85" s="94">
        <v>40337</v>
      </c>
      <c r="D85" s="97" t="s">
        <v>215</v>
      </c>
      <c r="E85" s="96">
        <v>5</v>
      </c>
    </row>
    <row r="86" spans="1:6" s="51" customFormat="1" x14ac:dyDescent="0.25">
      <c r="A86" s="69">
        <v>82</v>
      </c>
      <c r="B86" s="58" t="s">
        <v>63</v>
      </c>
      <c r="C86" s="94">
        <v>94123</v>
      </c>
      <c r="D86" s="101" t="s">
        <v>103</v>
      </c>
      <c r="E86" s="96">
        <v>4</v>
      </c>
    </row>
    <row r="87" spans="1:6" s="51" customFormat="1" x14ac:dyDescent="0.25">
      <c r="A87" s="69">
        <v>83</v>
      </c>
      <c r="B87" s="83" t="s">
        <v>181</v>
      </c>
      <c r="C87" s="94">
        <v>10008</v>
      </c>
      <c r="D87" s="97" t="s">
        <v>216</v>
      </c>
      <c r="E87" s="96">
        <v>1</v>
      </c>
    </row>
    <row r="88" spans="1:6" s="51" customFormat="1" x14ac:dyDescent="0.25">
      <c r="A88" s="69">
        <v>84</v>
      </c>
      <c r="B88" s="58" t="s">
        <v>63</v>
      </c>
      <c r="C88" s="94">
        <v>40219</v>
      </c>
      <c r="D88" s="101" t="s">
        <v>104</v>
      </c>
      <c r="E88" s="96">
        <v>5</v>
      </c>
    </row>
    <row r="89" spans="1:6" s="51" customFormat="1" x14ac:dyDescent="0.25">
      <c r="A89" s="69">
        <v>85</v>
      </c>
      <c r="B89" s="58" t="s">
        <v>63</v>
      </c>
      <c r="C89" s="94">
        <v>40223</v>
      </c>
      <c r="D89" s="101" t="s">
        <v>80</v>
      </c>
      <c r="E89" s="96">
        <v>5</v>
      </c>
    </row>
    <row r="90" spans="1:6" s="51" customFormat="1" x14ac:dyDescent="0.25">
      <c r="A90" s="69">
        <v>86</v>
      </c>
      <c r="B90" s="92" t="s">
        <v>61</v>
      </c>
      <c r="C90" s="94">
        <v>41132</v>
      </c>
      <c r="D90" s="100" t="s">
        <v>308</v>
      </c>
      <c r="E90" s="96">
        <v>5</v>
      </c>
    </row>
    <row r="91" spans="1:6" s="51" customFormat="1" x14ac:dyDescent="0.25">
      <c r="A91" s="69">
        <v>87</v>
      </c>
      <c r="B91" s="58" t="s">
        <v>63</v>
      </c>
      <c r="C91" s="94">
        <v>40121</v>
      </c>
      <c r="D91" s="101" t="s">
        <v>116</v>
      </c>
      <c r="E91" s="96">
        <v>5</v>
      </c>
    </row>
    <row r="92" spans="1:6" s="51" customFormat="1" x14ac:dyDescent="0.25">
      <c r="A92" s="69">
        <v>88</v>
      </c>
      <c r="B92" s="92" t="s">
        <v>61</v>
      </c>
      <c r="C92" s="94">
        <v>42202</v>
      </c>
      <c r="D92" s="100" t="s">
        <v>307</v>
      </c>
      <c r="E92" s="96">
        <v>5</v>
      </c>
    </row>
    <row r="93" spans="1:6" s="51" customFormat="1" x14ac:dyDescent="0.25">
      <c r="A93" s="69">
        <v>89</v>
      </c>
      <c r="B93" s="83" t="s">
        <v>66</v>
      </c>
      <c r="C93" s="94">
        <v>93831</v>
      </c>
      <c r="D93" s="83" t="s">
        <v>193</v>
      </c>
      <c r="E93" s="96">
        <v>5</v>
      </c>
      <c r="F93" s="68"/>
    </row>
    <row r="94" spans="1:6" s="51" customFormat="1" x14ac:dyDescent="0.25">
      <c r="A94" s="69">
        <v>90</v>
      </c>
      <c r="B94" s="58" t="s">
        <v>63</v>
      </c>
      <c r="C94" s="94">
        <v>40234</v>
      </c>
      <c r="D94" s="101" t="s">
        <v>122</v>
      </c>
      <c r="E94" s="96">
        <v>4</v>
      </c>
      <c r="F94" s="68"/>
    </row>
    <row r="95" spans="1:6" s="51" customFormat="1" x14ac:dyDescent="0.25">
      <c r="A95" s="69">
        <v>91</v>
      </c>
      <c r="B95" s="83" t="s">
        <v>181</v>
      </c>
      <c r="C95" s="94">
        <v>10017</v>
      </c>
      <c r="D95" s="97" t="s">
        <v>217</v>
      </c>
      <c r="E95" s="96">
        <v>1</v>
      </c>
      <c r="F95" s="68"/>
    </row>
    <row r="96" spans="1:6" s="51" customFormat="1" ht="30" x14ac:dyDescent="0.25">
      <c r="A96" s="69">
        <v>92</v>
      </c>
      <c r="B96" s="83" t="s">
        <v>63</v>
      </c>
      <c r="C96" s="94">
        <v>40375</v>
      </c>
      <c r="D96" s="97" t="s">
        <v>218</v>
      </c>
      <c r="E96" s="96">
        <v>5</v>
      </c>
    </row>
    <row r="97" spans="1:5" s="51" customFormat="1" x14ac:dyDescent="0.25">
      <c r="A97" s="69">
        <v>93</v>
      </c>
      <c r="B97" s="83" t="s">
        <v>63</v>
      </c>
      <c r="C97" s="94">
        <v>40257</v>
      </c>
      <c r="D97" s="97" t="s">
        <v>219</v>
      </c>
      <c r="E97" s="96">
        <v>5</v>
      </c>
    </row>
    <row r="98" spans="1:5" s="51" customFormat="1" x14ac:dyDescent="0.25">
      <c r="A98" s="69">
        <v>94</v>
      </c>
      <c r="B98" s="79" t="s">
        <v>139</v>
      </c>
      <c r="C98" s="94">
        <v>90133</v>
      </c>
      <c r="D98" s="79" t="s">
        <v>138</v>
      </c>
      <c r="E98" s="96">
        <v>6</v>
      </c>
    </row>
    <row r="99" spans="1:5" s="51" customFormat="1" x14ac:dyDescent="0.25">
      <c r="A99" s="69">
        <v>95</v>
      </c>
      <c r="B99" s="79" t="s">
        <v>63</v>
      </c>
      <c r="C99" s="94">
        <v>40392</v>
      </c>
      <c r="D99" s="102" t="s">
        <v>149</v>
      </c>
      <c r="E99" s="96">
        <v>5</v>
      </c>
    </row>
    <row r="100" spans="1:5" s="51" customFormat="1" x14ac:dyDescent="0.25">
      <c r="A100" s="69">
        <v>96</v>
      </c>
      <c r="B100" s="58" t="s">
        <v>63</v>
      </c>
      <c r="C100" s="94">
        <v>40359</v>
      </c>
      <c r="D100" s="101" t="s">
        <v>93</v>
      </c>
      <c r="E100" s="96">
        <v>5</v>
      </c>
    </row>
    <row r="101" spans="1:5" s="51" customFormat="1" x14ac:dyDescent="0.25">
      <c r="A101" s="69">
        <v>97</v>
      </c>
      <c r="B101" s="83" t="s">
        <v>63</v>
      </c>
      <c r="C101" s="94">
        <v>40477</v>
      </c>
      <c r="D101" s="97" t="s">
        <v>177</v>
      </c>
      <c r="E101" s="96">
        <v>5</v>
      </c>
    </row>
    <row r="102" spans="1:5" s="51" customFormat="1" ht="30" x14ac:dyDescent="0.25">
      <c r="A102" s="69">
        <v>98</v>
      </c>
      <c r="B102" s="83" t="s">
        <v>63</v>
      </c>
      <c r="C102" s="94">
        <v>40548</v>
      </c>
      <c r="D102" s="97" t="s">
        <v>167</v>
      </c>
      <c r="E102" s="96">
        <v>5</v>
      </c>
    </row>
    <row r="103" spans="1:5" s="51" customFormat="1" x14ac:dyDescent="0.25">
      <c r="A103" s="69">
        <v>99</v>
      </c>
      <c r="B103" s="79" t="s">
        <v>63</v>
      </c>
      <c r="C103" s="94">
        <v>93224</v>
      </c>
      <c r="D103" s="95" t="s">
        <v>162</v>
      </c>
      <c r="E103" s="96">
        <v>5</v>
      </c>
    </row>
    <row r="104" spans="1:5" s="51" customFormat="1" x14ac:dyDescent="0.25">
      <c r="A104" s="69">
        <v>100</v>
      </c>
      <c r="B104" s="58" t="s">
        <v>63</v>
      </c>
      <c r="C104" s="94">
        <v>40496</v>
      </c>
      <c r="D104" s="97" t="s">
        <v>220</v>
      </c>
      <c r="E104" s="96">
        <v>5</v>
      </c>
    </row>
    <row r="105" spans="1:5" s="51" customFormat="1" x14ac:dyDescent="0.25">
      <c r="A105" s="69">
        <v>101</v>
      </c>
      <c r="B105" s="83" t="s">
        <v>63</v>
      </c>
      <c r="C105" s="94">
        <v>40467</v>
      </c>
      <c r="D105" s="97" t="s">
        <v>221</v>
      </c>
      <c r="E105" s="96">
        <v>5</v>
      </c>
    </row>
    <row r="106" spans="1:5" s="51" customFormat="1" x14ac:dyDescent="0.25">
      <c r="A106" s="69">
        <v>102</v>
      </c>
      <c r="B106" s="79" t="s">
        <v>66</v>
      </c>
      <c r="C106" s="94">
        <v>93790</v>
      </c>
      <c r="D106" s="79" t="s">
        <v>147</v>
      </c>
      <c r="E106" s="96">
        <v>5</v>
      </c>
    </row>
    <row r="107" spans="1:5" s="51" customFormat="1" x14ac:dyDescent="0.25">
      <c r="A107" s="69">
        <v>103</v>
      </c>
      <c r="B107" s="98" t="s">
        <v>63</v>
      </c>
      <c r="C107" s="94">
        <v>40478</v>
      </c>
      <c r="D107" s="98" t="s">
        <v>288</v>
      </c>
      <c r="E107" s="96">
        <v>5</v>
      </c>
    </row>
    <row r="108" spans="1:5" s="51" customFormat="1" x14ac:dyDescent="0.25">
      <c r="A108" s="69">
        <v>104</v>
      </c>
      <c r="B108" s="92" t="s">
        <v>309</v>
      </c>
      <c r="C108" s="94">
        <v>41180</v>
      </c>
      <c r="D108" s="92" t="s">
        <v>310</v>
      </c>
      <c r="E108" s="96">
        <v>5</v>
      </c>
    </row>
    <row r="109" spans="1:5" s="51" customFormat="1" x14ac:dyDescent="0.25">
      <c r="A109" s="69">
        <v>105</v>
      </c>
      <c r="B109" s="88" t="s">
        <v>61</v>
      </c>
      <c r="C109" s="94">
        <v>41265</v>
      </c>
      <c r="D109" s="95" t="s">
        <v>228</v>
      </c>
      <c r="E109" s="96">
        <v>4</v>
      </c>
    </row>
    <row r="110" spans="1:5" s="51" customFormat="1" x14ac:dyDescent="0.25">
      <c r="A110" s="69">
        <v>106</v>
      </c>
      <c r="B110" s="88" t="s">
        <v>225</v>
      </c>
      <c r="C110" s="94">
        <v>41265</v>
      </c>
      <c r="D110" s="95" t="s">
        <v>229</v>
      </c>
      <c r="E110" s="96">
        <v>1</v>
      </c>
    </row>
    <row r="111" spans="1:5" s="51" customFormat="1" x14ac:dyDescent="0.25">
      <c r="A111" s="69">
        <v>107</v>
      </c>
      <c r="B111" s="92" t="s">
        <v>61</v>
      </c>
      <c r="C111" s="94">
        <v>41266</v>
      </c>
      <c r="D111" s="95" t="s">
        <v>311</v>
      </c>
      <c r="E111" s="96">
        <v>5</v>
      </c>
    </row>
    <row r="112" spans="1:5" s="51" customFormat="1" x14ac:dyDescent="0.25">
      <c r="A112" s="69">
        <v>108</v>
      </c>
      <c r="B112" s="92" t="s">
        <v>61</v>
      </c>
      <c r="C112" s="94">
        <v>41018</v>
      </c>
      <c r="D112" s="92" t="s">
        <v>312</v>
      </c>
      <c r="E112" s="96">
        <v>5</v>
      </c>
    </row>
    <row r="113" spans="1:5" s="51" customFormat="1" x14ac:dyDescent="0.25">
      <c r="A113" s="69">
        <v>109</v>
      </c>
      <c r="B113" s="83" t="s">
        <v>63</v>
      </c>
      <c r="C113" s="94">
        <v>40492</v>
      </c>
      <c r="D113" s="97" t="s">
        <v>178</v>
      </c>
      <c r="E113" s="96">
        <v>5</v>
      </c>
    </row>
    <row r="114" spans="1:5" s="51" customFormat="1" x14ac:dyDescent="0.25">
      <c r="A114" s="69">
        <v>110</v>
      </c>
      <c r="B114" s="98" t="s">
        <v>63</v>
      </c>
      <c r="C114" s="94">
        <v>40334</v>
      </c>
      <c r="D114" s="99" t="s">
        <v>289</v>
      </c>
      <c r="E114" s="96">
        <v>5</v>
      </c>
    </row>
    <row r="115" spans="1:5" s="51" customFormat="1" x14ac:dyDescent="0.25">
      <c r="A115" s="69">
        <v>111</v>
      </c>
      <c r="B115" s="92" t="s">
        <v>61</v>
      </c>
      <c r="C115" s="94">
        <v>40156</v>
      </c>
      <c r="D115" s="100" t="s">
        <v>313</v>
      </c>
      <c r="E115" s="96">
        <v>5</v>
      </c>
    </row>
    <row r="116" spans="1:5" s="51" customFormat="1" x14ac:dyDescent="0.25">
      <c r="A116" s="69">
        <v>112</v>
      </c>
      <c r="B116" s="98" t="s">
        <v>63</v>
      </c>
      <c r="C116" s="94">
        <v>40023</v>
      </c>
      <c r="D116" s="99" t="s">
        <v>154</v>
      </c>
      <c r="E116" s="96">
        <v>4</v>
      </c>
    </row>
    <row r="117" spans="1:5" s="51" customFormat="1" x14ac:dyDescent="0.25">
      <c r="A117" s="69">
        <v>113</v>
      </c>
      <c r="B117" s="98" t="s">
        <v>181</v>
      </c>
      <c r="C117" s="94">
        <v>10013</v>
      </c>
      <c r="D117" s="99" t="s">
        <v>290</v>
      </c>
      <c r="E117" s="96">
        <v>1</v>
      </c>
    </row>
    <row r="118" spans="1:5" s="51" customFormat="1" x14ac:dyDescent="0.25">
      <c r="A118" s="69">
        <v>114</v>
      </c>
      <c r="B118" s="83" t="s">
        <v>62</v>
      </c>
      <c r="C118" s="94">
        <v>96165</v>
      </c>
      <c r="D118" s="83" t="s">
        <v>191</v>
      </c>
      <c r="E118" s="96">
        <v>5</v>
      </c>
    </row>
    <row r="119" spans="1:5" s="51" customFormat="1" x14ac:dyDescent="0.25">
      <c r="A119" s="69">
        <v>115</v>
      </c>
      <c r="B119" s="92" t="s">
        <v>61</v>
      </c>
      <c r="C119" s="94">
        <v>50091</v>
      </c>
      <c r="D119" s="92" t="s">
        <v>314</v>
      </c>
      <c r="E119" s="96">
        <v>5</v>
      </c>
    </row>
    <row r="120" spans="1:5" s="51" customFormat="1" x14ac:dyDescent="0.25">
      <c r="A120" s="69">
        <v>116</v>
      </c>
      <c r="B120" s="79" t="s">
        <v>66</v>
      </c>
      <c r="C120" s="94">
        <v>93792</v>
      </c>
      <c r="D120" s="79" t="s">
        <v>148</v>
      </c>
      <c r="E120" s="96">
        <v>5</v>
      </c>
    </row>
    <row r="121" spans="1:5" s="51" customFormat="1" x14ac:dyDescent="0.25">
      <c r="A121" s="69">
        <v>117</v>
      </c>
      <c r="B121" s="98" t="s">
        <v>63</v>
      </c>
      <c r="C121" s="94">
        <v>40158</v>
      </c>
      <c r="D121" s="98" t="s">
        <v>291</v>
      </c>
      <c r="E121" s="96">
        <v>5</v>
      </c>
    </row>
    <row r="122" spans="1:5" s="51" customFormat="1" x14ac:dyDescent="0.25">
      <c r="A122" s="69">
        <v>118</v>
      </c>
      <c r="B122" s="98" t="s">
        <v>63</v>
      </c>
      <c r="C122" s="94">
        <v>40468</v>
      </c>
      <c r="D122" s="98" t="s">
        <v>292</v>
      </c>
      <c r="E122" s="96">
        <v>5</v>
      </c>
    </row>
    <row r="123" spans="1:5" s="51" customFormat="1" x14ac:dyDescent="0.25">
      <c r="A123" s="69">
        <v>119</v>
      </c>
      <c r="B123" s="92" t="s">
        <v>61</v>
      </c>
      <c r="C123" s="94">
        <v>41504</v>
      </c>
      <c r="D123" s="92" t="s">
        <v>315</v>
      </c>
      <c r="E123" s="96">
        <v>5</v>
      </c>
    </row>
    <row r="124" spans="1:5" s="51" customFormat="1" x14ac:dyDescent="0.25">
      <c r="A124" s="69">
        <v>120</v>
      </c>
      <c r="B124" s="92" t="s">
        <v>61</v>
      </c>
      <c r="C124" s="94">
        <v>41506</v>
      </c>
      <c r="D124" s="92" t="s">
        <v>316</v>
      </c>
      <c r="E124" s="96">
        <v>5</v>
      </c>
    </row>
    <row r="125" spans="1:5" s="51" customFormat="1" x14ac:dyDescent="0.25">
      <c r="A125" s="69">
        <v>121</v>
      </c>
      <c r="B125" s="92" t="s">
        <v>61</v>
      </c>
      <c r="C125" s="94">
        <v>41186</v>
      </c>
      <c r="D125" s="92" t="s">
        <v>317</v>
      </c>
      <c r="E125" s="96">
        <v>5</v>
      </c>
    </row>
    <row r="126" spans="1:5" s="51" customFormat="1" x14ac:dyDescent="0.25">
      <c r="A126" s="69">
        <v>122</v>
      </c>
      <c r="B126" s="98" t="s">
        <v>63</v>
      </c>
      <c r="C126" s="94">
        <v>40123</v>
      </c>
      <c r="D126" s="98" t="s">
        <v>293</v>
      </c>
      <c r="E126" s="96">
        <v>5</v>
      </c>
    </row>
    <row r="127" spans="1:5" s="51" customFormat="1" x14ac:dyDescent="0.25">
      <c r="A127" s="69">
        <v>123</v>
      </c>
      <c r="B127" s="98" t="s">
        <v>63</v>
      </c>
      <c r="C127" s="94">
        <v>40469</v>
      </c>
      <c r="D127" s="98" t="s">
        <v>294</v>
      </c>
      <c r="E127" s="96">
        <v>5</v>
      </c>
    </row>
    <row r="128" spans="1:5" s="51" customFormat="1" x14ac:dyDescent="0.25">
      <c r="A128" s="69">
        <v>124</v>
      </c>
      <c r="B128" s="98" t="s">
        <v>62</v>
      </c>
      <c r="C128" s="94">
        <v>93451</v>
      </c>
      <c r="D128" s="98" t="s">
        <v>155</v>
      </c>
      <c r="E128" s="96">
        <v>5</v>
      </c>
    </row>
    <row r="129" spans="1:6" s="51" customFormat="1" x14ac:dyDescent="0.25">
      <c r="A129" s="69">
        <v>125</v>
      </c>
      <c r="B129" s="92" t="s">
        <v>65</v>
      </c>
      <c r="C129" s="94">
        <v>50033</v>
      </c>
      <c r="D129" s="92" t="s">
        <v>318</v>
      </c>
      <c r="E129" s="96">
        <v>6</v>
      </c>
    </row>
    <row r="130" spans="1:6" s="51" customFormat="1" x14ac:dyDescent="0.25">
      <c r="A130" s="69">
        <v>126</v>
      </c>
      <c r="B130" s="98" t="s">
        <v>63</v>
      </c>
      <c r="C130" s="94">
        <v>40245</v>
      </c>
      <c r="D130" s="98" t="s">
        <v>295</v>
      </c>
      <c r="E130" s="96">
        <v>5</v>
      </c>
    </row>
    <row r="131" spans="1:6" s="51" customFormat="1" x14ac:dyDescent="0.25">
      <c r="A131" s="69">
        <v>127</v>
      </c>
      <c r="B131" s="88" t="s">
        <v>66</v>
      </c>
      <c r="C131" s="94">
        <v>93781</v>
      </c>
      <c r="D131" s="88" t="s">
        <v>238</v>
      </c>
      <c r="E131" s="96">
        <v>5</v>
      </c>
      <c r="F131" s="68"/>
    </row>
    <row r="132" spans="1:6" s="51" customFormat="1" x14ac:dyDescent="0.25">
      <c r="A132" s="69">
        <v>128</v>
      </c>
      <c r="B132" s="58" t="s">
        <v>63</v>
      </c>
      <c r="C132" s="94">
        <v>40461</v>
      </c>
      <c r="D132" s="101" t="s">
        <v>105</v>
      </c>
      <c r="E132" s="96">
        <v>5</v>
      </c>
      <c r="F132" s="68"/>
    </row>
    <row r="133" spans="1:6" s="51" customFormat="1" x14ac:dyDescent="0.25">
      <c r="A133" s="69">
        <v>129</v>
      </c>
      <c r="B133" s="58" t="s">
        <v>64</v>
      </c>
      <c r="C133" s="94">
        <v>96180</v>
      </c>
      <c r="D133" s="83" t="s">
        <v>192</v>
      </c>
      <c r="E133" s="96">
        <v>6</v>
      </c>
    </row>
    <row r="134" spans="1:6" s="51" customFormat="1" x14ac:dyDescent="0.25">
      <c r="A134" s="69">
        <v>130</v>
      </c>
      <c r="B134" s="58" t="s">
        <v>63</v>
      </c>
      <c r="C134" s="94">
        <v>40261</v>
      </c>
      <c r="D134" s="102" t="s">
        <v>81</v>
      </c>
      <c r="E134" s="96">
        <v>5</v>
      </c>
    </row>
    <row r="135" spans="1:6" s="51" customFormat="1" x14ac:dyDescent="0.25">
      <c r="A135" s="69">
        <v>131</v>
      </c>
      <c r="B135" s="83" t="s">
        <v>63</v>
      </c>
      <c r="C135" s="94">
        <v>40470</v>
      </c>
      <c r="D135" s="97" t="s">
        <v>179</v>
      </c>
      <c r="E135" s="96">
        <v>4</v>
      </c>
    </row>
    <row r="136" spans="1:6" s="51" customFormat="1" x14ac:dyDescent="0.25">
      <c r="A136" s="69">
        <v>132</v>
      </c>
      <c r="B136" s="83" t="s">
        <v>181</v>
      </c>
      <c r="C136" s="94">
        <v>10003</v>
      </c>
      <c r="D136" s="97" t="s">
        <v>180</v>
      </c>
      <c r="E136" s="96">
        <v>1</v>
      </c>
    </row>
    <row r="137" spans="1:6" s="51" customFormat="1" x14ac:dyDescent="0.25">
      <c r="A137" s="69">
        <v>133</v>
      </c>
      <c r="B137" s="98" t="s">
        <v>61</v>
      </c>
      <c r="C137" s="94">
        <v>41305</v>
      </c>
      <c r="D137" s="99" t="s">
        <v>296</v>
      </c>
      <c r="E137" s="96">
        <v>5</v>
      </c>
    </row>
    <row r="138" spans="1:6" s="51" customFormat="1" x14ac:dyDescent="0.25">
      <c r="A138" s="69">
        <v>134</v>
      </c>
      <c r="B138" s="58" t="s">
        <v>63</v>
      </c>
      <c r="C138" s="94">
        <v>40122</v>
      </c>
      <c r="D138" s="95" t="s">
        <v>182</v>
      </c>
      <c r="E138" s="96">
        <v>5</v>
      </c>
    </row>
    <row r="139" spans="1:6" s="51" customFormat="1" x14ac:dyDescent="0.25">
      <c r="A139" s="69">
        <v>135</v>
      </c>
      <c r="B139" s="58" t="s">
        <v>62</v>
      </c>
      <c r="C139" s="94">
        <v>95100</v>
      </c>
      <c r="D139" s="79" t="s">
        <v>72</v>
      </c>
      <c r="E139" s="96">
        <v>5</v>
      </c>
      <c r="F139" s="68"/>
    </row>
    <row r="140" spans="1:6" s="51" customFormat="1" x14ac:dyDescent="0.25">
      <c r="A140" s="69">
        <v>136</v>
      </c>
      <c r="B140" s="79" t="s">
        <v>62</v>
      </c>
      <c r="C140" s="94">
        <v>40024</v>
      </c>
      <c r="D140" s="80" t="s">
        <v>161</v>
      </c>
      <c r="E140" s="96">
        <v>5</v>
      </c>
    </row>
    <row r="141" spans="1:6" s="51" customFormat="1" x14ac:dyDescent="0.25">
      <c r="A141" s="69">
        <v>137</v>
      </c>
      <c r="B141" s="58" t="s">
        <v>66</v>
      </c>
      <c r="C141" s="94">
        <v>93770</v>
      </c>
      <c r="D141" s="58" t="s">
        <v>69</v>
      </c>
      <c r="E141" s="96">
        <v>5</v>
      </c>
    </row>
    <row r="142" spans="1:6" s="51" customFormat="1" x14ac:dyDescent="0.25">
      <c r="A142" s="69">
        <v>138</v>
      </c>
      <c r="B142" s="58" t="s">
        <v>63</v>
      </c>
      <c r="C142" s="94">
        <v>40210</v>
      </c>
      <c r="D142" s="95" t="s">
        <v>168</v>
      </c>
      <c r="E142" s="96">
        <v>5</v>
      </c>
    </row>
    <row r="143" spans="1:6" s="51" customFormat="1" x14ac:dyDescent="0.25">
      <c r="A143" s="69">
        <v>139</v>
      </c>
      <c r="B143" s="58" t="s">
        <v>63</v>
      </c>
      <c r="C143" s="94">
        <v>40211</v>
      </c>
      <c r="D143" s="102" t="s">
        <v>156</v>
      </c>
      <c r="E143" s="96">
        <v>5</v>
      </c>
      <c r="F143" s="68"/>
    </row>
    <row r="144" spans="1:6" s="51" customFormat="1" x14ac:dyDescent="0.25">
      <c r="A144" s="69">
        <v>140</v>
      </c>
      <c r="B144" s="80" t="s">
        <v>63</v>
      </c>
      <c r="C144" s="103">
        <v>41288</v>
      </c>
      <c r="D144" s="95" t="s">
        <v>85</v>
      </c>
      <c r="E144" s="104">
        <v>4</v>
      </c>
    </row>
    <row r="145" spans="1:6" s="51" customFormat="1" ht="16.5" customHeight="1" x14ac:dyDescent="0.25">
      <c r="A145" s="69">
        <v>141</v>
      </c>
      <c r="B145" s="80" t="s">
        <v>181</v>
      </c>
      <c r="C145" s="103">
        <v>10004</v>
      </c>
      <c r="D145" s="95" t="s">
        <v>297</v>
      </c>
      <c r="E145" s="104">
        <v>1</v>
      </c>
    </row>
    <row r="146" spans="1:6" s="51" customFormat="1" x14ac:dyDescent="0.25">
      <c r="A146" s="69">
        <v>142</v>
      </c>
      <c r="B146" s="80" t="s">
        <v>61</v>
      </c>
      <c r="C146" s="103">
        <v>41179</v>
      </c>
      <c r="D146" s="95" t="s">
        <v>319</v>
      </c>
      <c r="E146" s="104">
        <v>4</v>
      </c>
    </row>
    <row r="147" spans="1:6" s="51" customFormat="1" x14ac:dyDescent="0.25">
      <c r="A147" s="69">
        <v>143</v>
      </c>
      <c r="B147" s="80" t="s">
        <v>225</v>
      </c>
      <c r="C147" s="103">
        <v>40016</v>
      </c>
      <c r="D147" s="95" t="s">
        <v>320</v>
      </c>
      <c r="E147" s="104">
        <v>1</v>
      </c>
    </row>
    <row r="148" spans="1:6" s="51" customFormat="1" x14ac:dyDescent="0.25">
      <c r="A148" s="69">
        <v>144</v>
      </c>
      <c r="B148" s="80" t="s">
        <v>61</v>
      </c>
      <c r="C148" s="103">
        <v>41151</v>
      </c>
      <c r="D148" s="95" t="s">
        <v>230</v>
      </c>
      <c r="E148" s="104">
        <v>5</v>
      </c>
      <c r="F148" s="68"/>
    </row>
    <row r="149" spans="1:6" s="51" customFormat="1" x14ac:dyDescent="0.25">
      <c r="A149" s="69">
        <v>145</v>
      </c>
      <c r="B149" s="98" t="s">
        <v>63</v>
      </c>
      <c r="C149" s="94">
        <v>10140</v>
      </c>
      <c r="D149" s="80" t="s">
        <v>298</v>
      </c>
      <c r="E149" s="96">
        <v>5</v>
      </c>
    </row>
    <row r="150" spans="1:6" s="51" customFormat="1" x14ac:dyDescent="0.25">
      <c r="A150" s="69">
        <v>146</v>
      </c>
      <c r="B150" s="83" t="s">
        <v>63</v>
      </c>
      <c r="C150" s="94">
        <v>40475</v>
      </c>
      <c r="D150" s="97" t="s">
        <v>183</v>
      </c>
      <c r="E150" s="96">
        <v>5</v>
      </c>
    </row>
    <row r="151" spans="1:6" s="51" customFormat="1" x14ac:dyDescent="0.25">
      <c r="A151" s="69">
        <v>147</v>
      </c>
      <c r="B151" s="88" t="s">
        <v>66</v>
      </c>
      <c r="C151" s="94">
        <v>93737</v>
      </c>
      <c r="D151" s="80" t="s">
        <v>242</v>
      </c>
      <c r="E151" s="96">
        <v>5</v>
      </c>
      <c r="F151" s="68"/>
    </row>
    <row r="152" spans="1:6" s="51" customFormat="1" x14ac:dyDescent="0.25">
      <c r="A152" s="69">
        <v>148</v>
      </c>
      <c r="B152" s="98" t="s">
        <v>63</v>
      </c>
      <c r="C152" s="94">
        <v>40229</v>
      </c>
      <c r="D152" s="80" t="s">
        <v>94</v>
      </c>
      <c r="E152" s="96">
        <v>5</v>
      </c>
      <c r="F152" s="68"/>
    </row>
    <row r="153" spans="1:6" s="51" customFormat="1" x14ac:dyDescent="0.25">
      <c r="A153" s="69">
        <v>149</v>
      </c>
      <c r="B153" s="98" t="s">
        <v>62</v>
      </c>
      <c r="C153" s="94">
        <v>42091</v>
      </c>
      <c r="D153" s="80" t="s">
        <v>299</v>
      </c>
      <c r="E153" s="96">
        <v>5</v>
      </c>
      <c r="F153" s="68"/>
    </row>
    <row r="154" spans="1:6" s="51" customFormat="1" x14ac:dyDescent="0.25">
      <c r="A154" s="69">
        <v>150</v>
      </c>
      <c r="B154" s="92" t="s">
        <v>64</v>
      </c>
      <c r="C154" s="94">
        <v>95100</v>
      </c>
      <c r="D154" s="80" t="s">
        <v>304</v>
      </c>
      <c r="E154" s="96">
        <v>6</v>
      </c>
      <c r="F154" s="68"/>
    </row>
    <row r="155" spans="1:6" s="51" customFormat="1" x14ac:dyDescent="0.25">
      <c r="A155" s="69">
        <v>151</v>
      </c>
      <c r="B155" s="58" t="s">
        <v>62</v>
      </c>
      <c r="C155" s="94">
        <v>93770</v>
      </c>
      <c r="D155" s="58" t="s">
        <v>73</v>
      </c>
      <c r="E155" s="96">
        <v>5</v>
      </c>
    </row>
    <row r="156" spans="1:6" s="51" customFormat="1" x14ac:dyDescent="0.25">
      <c r="A156" s="69">
        <v>152</v>
      </c>
      <c r="B156" s="79" t="s">
        <v>62</v>
      </c>
      <c r="C156" s="94">
        <v>40032</v>
      </c>
      <c r="D156" s="79" t="s">
        <v>140</v>
      </c>
      <c r="E156" s="96">
        <v>5</v>
      </c>
    </row>
    <row r="157" spans="1:6" s="51" customFormat="1" ht="30" x14ac:dyDescent="0.25">
      <c r="A157" s="69">
        <v>153</v>
      </c>
      <c r="B157" s="83" t="s">
        <v>62</v>
      </c>
      <c r="C157" s="94">
        <v>19026</v>
      </c>
      <c r="D157" s="83" t="s">
        <v>194</v>
      </c>
      <c r="E157" s="96">
        <v>5</v>
      </c>
    </row>
    <row r="158" spans="1:6" s="51" customFormat="1" x14ac:dyDescent="0.25">
      <c r="A158" s="69">
        <v>154</v>
      </c>
      <c r="B158" s="79" t="s">
        <v>62</v>
      </c>
      <c r="C158" s="94">
        <v>93441</v>
      </c>
      <c r="D158" s="80" t="s">
        <v>195</v>
      </c>
      <c r="E158" s="96">
        <v>5</v>
      </c>
    </row>
    <row r="159" spans="1:6" s="51" customFormat="1" x14ac:dyDescent="0.25">
      <c r="A159" s="69">
        <v>155</v>
      </c>
      <c r="B159" s="83" t="s">
        <v>62</v>
      </c>
      <c r="C159" s="94">
        <v>40047</v>
      </c>
      <c r="D159" s="80" t="s">
        <v>196</v>
      </c>
      <c r="E159" s="96">
        <v>5</v>
      </c>
    </row>
    <row r="160" spans="1:6" s="51" customFormat="1" ht="30" x14ac:dyDescent="0.25">
      <c r="A160" s="69">
        <v>156</v>
      </c>
      <c r="B160" s="93" t="s">
        <v>63</v>
      </c>
      <c r="C160" s="94">
        <v>40485</v>
      </c>
      <c r="D160" s="80" t="s">
        <v>340</v>
      </c>
      <c r="E160" s="96">
        <v>5</v>
      </c>
    </row>
    <row r="161" spans="1:8" s="51" customFormat="1" x14ac:dyDescent="0.25">
      <c r="A161" s="69">
        <v>157</v>
      </c>
      <c r="B161" s="58" t="s">
        <v>63</v>
      </c>
      <c r="C161" s="94">
        <v>40102</v>
      </c>
      <c r="D161" s="101" t="s">
        <v>106</v>
      </c>
      <c r="E161" s="96">
        <v>5</v>
      </c>
    </row>
    <row r="162" spans="1:8" s="51" customFormat="1" x14ac:dyDescent="0.25">
      <c r="A162" s="69">
        <v>158</v>
      </c>
      <c r="B162" s="92" t="s">
        <v>61</v>
      </c>
      <c r="C162" s="94">
        <v>41126</v>
      </c>
      <c r="D162" s="100" t="s">
        <v>321</v>
      </c>
      <c r="E162" s="96">
        <v>5</v>
      </c>
    </row>
    <row r="163" spans="1:8" s="51" customFormat="1" x14ac:dyDescent="0.25">
      <c r="A163" s="69">
        <v>159</v>
      </c>
      <c r="B163" s="58" t="s">
        <v>63</v>
      </c>
      <c r="C163" s="94">
        <v>40537</v>
      </c>
      <c r="D163" s="102" t="s">
        <v>150</v>
      </c>
      <c r="E163" s="96">
        <v>5</v>
      </c>
      <c r="F163" s="68"/>
    </row>
    <row r="164" spans="1:8" s="51" customFormat="1" x14ac:dyDescent="0.25">
      <c r="A164" s="69">
        <v>160</v>
      </c>
      <c r="B164" s="92" t="s">
        <v>61</v>
      </c>
      <c r="C164" s="94">
        <v>42117</v>
      </c>
      <c r="D164" s="100" t="s">
        <v>322</v>
      </c>
      <c r="E164" s="96">
        <v>5</v>
      </c>
      <c r="F164" s="68"/>
    </row>
    <row r="165" spans="1:8" s="51" customFormat="1" x14ac:dyDescent="0.25">
      <c r="A165" s="69">
        <v>161</v>
      </c>
      <c r="B165" s="58" t="s">
        <v>63</v>
      </c>
      <c r="C165" s="94">
        <v>40190</v>
      </c>
      <c r="D165" s="101" t="s">
        <v>117</v>
      </c>
      <c r="E165" s="96">
        <v>5</v>
      </c>
    </row>
    <row r="166" spans="1:8" s="51" customFormat="1" x14ac:dyDescent="0.25">
      <c r="A166" s="69">
        <v>162</v>
      </c>
      <c r="B166" s="88" t="s">
        <v>61</v>
      </c>
      <c r="C166" s="94">
        <v>41205</v>
      </c>
      <c r="D166" s="99" t="s">
        <v>302</v>
      </c>
      <c r="E166" s="96">
        <v>4</v>
      </c>
    </row>
    <row r="167" spans="1:8" s="51" customFormat="1" x14ac:dyDescent="0.25">
      <c r="A167" s="69">
        <v>163</v>
      </c>
      <c r="B167" s="88" t="s">
        <v>61</v>
      </c>
      <c r="C167" s="94">
        <v>41206</v>
      </c>
      <c r="D167" s="99" t="s">
        <v>303</v>
      </c>
      <c r="E167" s="96">
        <v>1</v>
      </c>
    </row>
    <row r="168" spans="1:8" s="51" customFormat="1" x14ac:dyDescent="0.25">
      <c r="A168" s="69">
        <v>164</v>
      </c>
      <c r="B168" s="92" t="s">
        <v>61</v>
      </c>
      <c r="C168" s="94">
        <v>41317</v>
      </c>
      <c r="D168" s="100" t="s">
        <v>323</v>
      </c>
      <c r="E168" s="96">
        <v>5</v>
      </c>
    </row>
    <row r="169" spans="1:8" s="51" customFormat="1" x14ac:dyDescent="0.25">
      <c r="A169" s="69">
        <v>165</v>
      </c>
      <c r="B169" s="58" t="s">
        <v>63</v>
      </c>
      <c r="C169" s="94">
        <v>40374</v>
      </c>
      <c r="D169" s="95" t="s">
        <v>300</v>
      </c>
      <c r="E169" s="96">
        <v>5</v>
      </c>
    </row>
    <row r="170" spans="1:8" s="51" customFormat="1" x14ac:dyDescent="0.25">
      <c r="A170" s="69">
        <v>166</v>
      </c>
      <c r="B170" s="92" t="s">
        <v>61</v>
      </c>
      <c r="C170" s="94">
        <v>41267</v>
      </c>
      <c r="D170" s="100" t="s">
        <v>324</v>
      </c>
      <c r="E170" s="96">
        <v>4</v>
      </c>
    </row>
    <row r="171" spans="1:8" s="51" customFormat="1" x14ac:dyDescent="0.25">
      <c r="A171" s="69">
        <v>167</v>
      </c>
      <c r="B171" s="93" t="s">
        <v>61</v>
      </c>
      <c r="C171" s="94">
        <v>40064</v>
      </c>
      <c r="D171" s="100" t="s">
        <v>325</v>
      </c>
      <c r="E171" s="96">
        <v>1</v>
      </c>
    </row>
    <row r="172" spans="1:8" s="51" customFormat="1" x14ac:dyDescent="0.25">
      <c r="A172" s="69">
        <v>168</v>
      </c>
      <c r="B172" s="79" t="s">
        <v>63</v>
      </c>
      <c r="C172" s="94">
        <v>40012</v>
      </c>
      <c r="D172" s="102" t="s">
        <v>151</v>
      </c>
      <c r="E172" s="96">
        <v>5</v>
      </c>
    </row>
    <row r="173" spans="1:8" s="51" customFormat="1" x14ac:dyDescent="0.25">
      <c r="A173" s="69">
        <v>169</v>
      </c>
      <c r="B173" s="92" t="s">
        <v>61</v>
      </c>
      <c r="C173" s="94">
        <v>41337</v>
      </c>
      <c r="D173" s="100" t="s">
        <v>326</v>
      </c>
      <c r="E173" s="96">
        <v>5</v>
      </c>
    </row>
    <row r="174" spans="1:8" s="51" customFormat="1" x14ac:dyDescent="0.25">
      <c r="A174" s="69">
        <v>170</v>
      </c>
      <c r="B174" s="58" t="s">
        <v>63</v>
      </c>
      <c r="C174" s="94">
        <v>41986</v>
      </c>
      <c r="D174" s="101" t="s">
        <v>86</v>
      </c>
      <c r="E174" s="96">
        <v>5</v>
      </c>
      <c r="H174" s="51" t="s">
        <v>211</v>
      </c>
    </row>
    <row r="175" spans="1:8" s="51" customFormat="1" x14ac:dyDescent="0.25">
      <c r="A175" s="69">
        <v>171</v>
      </c>
      <c r="B175" s="92" t="s">
        <v>61</v>
      </c>
      <c r="C175" s="94">
        <v>41187</v>
      </c>
      <c r="D175" s="100" t="s">
        <v>327</v>
      </c>
      <c r="E175" s="96">
        <v>5</v>
      </c>
    </row>
    <row r="176" spans="1:8" s="51" customFormat="1" x14ac:dyDescent="0.25">
      <c r="A176" s="69">
        <v>172</v>
      </c>
      <c r="B176" s="93" t="s">
        <v>63</v>
      </c>
      <c r="C176" s="94">
        <v>10113</v>
      </c>
      <c r="D176" s="105" t="s">
        <v>341</v>
      </c>
      <c r="E176" s="96">
        <v>5</v>
      </c>
    </row>
    <row r="177" spans="1:5" s="51" customFormat="1" x14ac:dyDescent="0.25">
      <c r="A177" s="69">
        <v>173</v>
      </c>
      <c r="B177" s="93" t="s">
        <v>63</v>
      </c>
      <c r="C177" s="94">
        <v>10121</v>
      </c>
      <c r="D177" s="105" t="s">
        <v>342</v>
      </c>
      <c r="E177" s="96">
        <v>5</v>
      </c>
    </row>
    <row r="178" spans="1:5" s="51" customFormat="1" x14ac:dyDescent="0.25">
      <c r="A178" s="69">
        <v>174</v>
      </c>
      <c r="B178" s="93" t="s">
        <v>63</v>
      </c>
      <c r="C178" s="94">
        <v>40072</v>
      </c>
      <c r="D178" s="105" t="s">
        <v>343</v>
      </c>
      <c r="E178" s="96">
        <v>5</v>
      </c>
    </row>
    <row r="179" spans="1:5" s="51" customFormat="1" x14ac:dyDescent="0.25">
      <c r="A179" s="69">
        <v>175</v>
      </c>
      <c r="B179" s="58" t="s">
        <v>62</v>
      </c>
      <c r="C179" s="94">
        <v>96148</v>
      </c>
      <c r="D179" s="80" t="s">
        <v>160</v>
      </c>
      <c r="E179" s="96">
        <v>5</v>
      </c>
    </row>
    <row r="180" spans="1:5" s="51" customFormat="1" x14ac:dyDescent="0.25">
      <c r="A180" s="69">
        <v>176</v>
      </c>
      <c r="B180" s="93" t="s">
        <v>61</v>
      </c>
      <c r="C180" s="94">
        <v>41300</v>
      </c>
      <c r="D180" s="80" t="s">
        <v>344</v>
      </c>
      <c r="E180" s="96">
        <v>5</v>
      </c>
    </row>
    <row r="181" spans="1:5" s="51" customFormat="1" x14ac:dyDescent="0.25">
      <c r="A181" s="69">
        <v>177</v>
      </c>
      <c r="B181" s="92" t="s">
        <v>63</v>
      </c>
      <c r="C181" s="94">
        <v>40481</v>
      </c>
      <c r="D181" s="80" t="s">
        <v>328</v>
      </c>
      <c r="E181" s="96">
        <v>5</v>
      </c>
    </row>
    <row r="182" spans="1:5" s="51" customFormat="1" x14ac:dyDescent="0.25">
      <c r="A182" s="69">
        <v>178</v>
      </c>
      <c r="B182" s="93" t="s">
        <v>63</v>
      </c>
      <c r="C182" s="94">
        <v>40471</v>
      </c>
      <c r="D182" s="80" t="s">
        <v>345</v>
      </c>
      <c r="E182" s="96">
        <v>5</v>
      </c>
    </row>
    <row r="183" spans="1:5" s="51" customFormat="1" x14ac:dyDescent="0.25">
      <c r="A183" s="69">
        <v>179</v>
      </c>
      <c r="B183" s="92" t="s">
        <v>61</v>
      </c>
      <c r="C183" s="94">
        <v>41275</v>
      </c>
      <c r="D183" s="80" t="s">
        <v>329</v>
      </c>
      <c r="E183" s="96">
        <v>5</v>
      </c>
    </row>
    <row r="184" spans="1:5" s="51" customFormat="1" x14ac:dyDescent="0.25">
      <c r="A184" s="69">
        <v>180</v>
      </c>
      <c r="B184" s="93" t="s">
        <v>61</v>
      </c>
      <c r="C184" s="94">
        <v>41307</v>
      </c>
      <c r="D184" s="80" t="s">
        <v>346</v>
      </c>
      <c r="E184" s="96">
        <v>5</v>
      </c>
    </row>
    <row r="185" spans="1:5" s="51" customFormat="1" x14ac:dyDescent="0.25">
      <c r="A185" s="69">
        <v>181</v>
      </c>
      <c r="B185" s="92" t="s">
        <v>61</v>
      </c>
      <c r="C185" s="94">
        <v>41276</v>
      </c>
      <c r="D185" s="80" t="s">
        <v>330</v>
      </c>
      <c r="E185" s="96">
        <v>5</v>
      </c>
    </row>
    <row r="186" spans="1:5" s="51" customFormat="1" x14ac:dyDescent="0.25">
      <c r="A186" s="69">
        <v>182</v>
      </c>
      <c r="B186" s="93" t="s">
        <v>63</v>
      </c>
      <c r="C186" s="94">
        <v>40290</v>
      </c>
      <c r="D186" s="80" t="s">
        <v>347</v>
      </c>
      <c r="E186" s="96">
        <v>4</v>
      </c>
    </row>
    <row r="187" spans="1:5" s="51" customFormat="1" x14ac:dyDescent="0.25">
      <c r="A187" s="69">
        <v>183</v>
      </c>
      <c r="B187" s="93" t="s">
        <v>181</v>
      </c>
      <c r="C187" s="94">
        <v>10007</v>
      </c>
      <c r="D187" s="80" t="s">
        <v>348</v>
      </c>
      <c r="E187" s="96">
        <v>1</v>
      </c>
    </row>
    <row r="188" spans="1:5" s="51" customFormat="1" x14ac:dyDescent="0.25">
      <c r="A188" s="69">
        <v>184</v>
      </c>
      <c r="B188" s="93" t="s">
        <v>63</v>
      </c>
      <c r="C188" s="94">
        <v>10153</v>
      </c>
      <c r="D188" s="80" t="s">
        <v>349</v>
      </c>
      <c r="E188" s="96">
        <v>5</v>
      </c>
    </row>
    <row r="189" spans="1:5" s="51" customFormat="1" x14ac:dyDescent="0.25">
      <c r="A189" s="69">
        <v>185</v>
      </c>
      <c r="B189" s="92" t="s">
        <v>61</v>
      </c>
      <c r="C189" s="94">
        <v>40008</v>
      </c>
      <c r="D189" s="80" t="s">
        <v>331</v>
      </c>
      <c r="E189" s="96">
        <v>5</v>
      </c>
    </row>
    <row r="190" spans="1:5" s="51" customFormat="1" x14ac:dyDescent="0.25">
      <c r="A190" s="69">
        <v>186</v>
      </c>
      <c r="B190" s="92" t="s">
        <v>61</v>
      </c>
      <c r="C190" s="94">
        <v>41129</v>
      </c>
      <c r="D190" s="80" t="s">
        <v>332</v>
      </c>
      <c r="E190" s="96">
        <v>5</v>
      </c>
    </row>
    <row r="191" spans="1:5" s="51" customFormat="1" x14ac:dyDescent="0.25">
      <c r="A191" s="69">
        <v>187</v>
      </c>
      <c r="B191" s="92" t="s">
        <v>61</v>
      </c>
      <c r="C191" s="94">
        <v>41211</v>
      </c>
      <c r="D191" s="80" t="s">
        <v>333</v>
      </c>
      <c r="E191" s="96">
        <v>5</v>
      </c>
    </row>
    <row r="192" spans="1:5" s="51" customFormat="1" x14ac:dyDescent="0.25">
      <c r="A192" s="69">
        <v>188</v>
      </c>
      <c r="B192" s="79" t="s">
        <v>141</v>
      </c>
      <c r="C192" s="94">
        <v>40027</v>
      </c>
      <c r="D192" s="106" t="s">
        <v>170</v>
      </c>
      <c r="E192" s="96">
        <v>5</v>
      </c>
    </row>
    <row r="193" spans="1:6" s="51" customFormat="1" x14ac:dyDescent="0.25">
      <c r="A193" s="69">
        <v>189</v>
      </c>
      <c r="B193" s="92" t="s">
        <v>61</v>
      </c>
      <c r="C193" s="94">
        <v>41257</v>
      </c>
      <c r="D193" s="107" t="s">
        <v>334</v>
      </c>
      <c r="E193" s="96">
        <v>4</v>
      </c>
    </row>
    <row r="194" spans="1:6" s="51" customFormat="1" x14ac:dyDescent="0.25">
      <c r="A194" s="69">
        <v>190</v>
      </c>
      <c r="B194" s="80" t="s">
        <v>61</v>
      </c>
      <c r="C194" s="103">
        <v>41003</v>
      </c>
      <c r="D194" s="95" t="s">
        <v>231</v>
      </c>
      <c r="E194" s="104">
        <v>5</v>
      </c>
    </row>
    <row r="195" spans="1:6" s="51" customFormat="1" x14ac:dyDescent="0.25">
      <c r="A195" s="69">
        <v>191</v>
      </c>
      <c r="B195" s="80" t="s">
        <v>61</v>
      </c>
      <c r="C195" s="103">
        <v>41002</v>
      </c>
      <c r="D195" s="95" t="s">
        <v>335</v>
      </c>
      <c r="E195" s="104">
        <v>5</v>
      </c>
    </row>
    <row r="196" spans="1:6" s="51" customFormat="1" x14ac:dyDescent="0.25">
      <c r="A196" s="69">
        <v>192</v>
      </c>
      <c r="B196" s="80" t="s">
        <v>61</v>
      </c>
      <c r="C196" s="103">
        <v>50092</v>
      </c>
      <c r="D196" s="95" t="s">
        <v>336</v>
      </c>
      <c r="E196" s="104">
        <v>5</v>
      </c>
    </row>
    <row r="197" spans="1:6" s="51" customFormat="1" x14ac:dyDescent="0.25">
      <c r="A197" s="69">
        <v>193</v>
      </c>
      <c r="B197" s="80" t="s">
        <v>61</v>
      </c>
      <c r="C197" s="103">
        <v>41278</v>
      </c>
      <c r="D197" s="95" t="s">
        <v>337</v>
      </c>
      <c r="E197" s="104">
        <v>5</v>
      </c>
    </row>
    <row r="198" spans="1:6" s="51" customFormat="1" x14ac:dyDescent="0.25">
      <c r="A198" s="69">
        <v>194</v>
      </c>
      <c r="B198" s="92" t="s">
        <v>61</v>
      </c>
      <c r="C198" s="94">
        <v>40281</v>
      </c>
      <c r="D198" s="92" t="s">
        <v>338</v>
      </c>
      <c r="E198" s="96">
        <v>5</v>
      </c>
    </row>
    <row r="199" spans="1:6" s="51" customFormat="1" x14ac:dyDescent="0.25">
      <c r="A199" s="69">
        <v>195</v>
      </c>
      <c r="B199" s="92" t="s">
        <v>61</v>
      </c>
      <c r="C199" s="94">
        <v>41526</v>
      </c>
      <c r="D199" s="92" t="s">
        <v>339</v>
      </c>
      <c r="E199" s="96">
        <v>5</v>
      </c>
    </row>
    <row r="200" spans="1:6" s="51" customFormat="1" x14ac:dyDescent="0.25">
      <c r="A200" s="69">
        <v>196</v>
      </c>
      <c r="B200" s="58" t="s">
        <v>63</v>
      </c>
      <c r="C200" s="94">
        <v>40100</v>
      </c>
      <c r="D200" s="101" t="s">
        <v>95</v>
      </c>
      <c r="E200" s="96">
        <v>5</v>
      </c>
      <c r="F200" s="68"/>
    </row>
    <row r="201" spans="1:6" s="51" customFormat="1" x14ac:dyDescent="0.25">
      <c r="A201" s="69">
        <v>197</v>
      </c>
      <c r="B201" s="58" t="s">
        <v>63</v>
      </c>
      <c r="C201" s="94">
        <v>40311</v>
      </c>
      <c r="D201" s="101" t="s">
        <v>87</v>
      </c>
      <c r="E201" s="96">
        <v>5</v>
      </c>
      <c r="F201" s="68"/>
    </row>
    <row r="202" spans="1:6" s="51" customFormat="1" x14ac:dyDescent="0.25">
      <c r="A202" s="69">
        <v>198</v>
      </c>
      <c r="B202" s="58" t="s">
        <v>63</v>
      </c>
      <c r="C202" s="94">
        <v>40112</v>
      </c>
      <c r="D202" s="101" t="s">
        <v>110</v>
      </c>
      <c r="E202" s="96">
        <v>4</v>
      </c>
    </row>
    <row r="203" spans="1:6" s="51" customFormat="1" x14ac:dyDescent="0.25">
      <c r="A203" s="69">
        <v>199</v>
      </c>
      <c r="B203" s="58" t="s">
        <v>63</v>
      </c>
      <c r="C203" s="94">
        <v>40357</v>
      </c>
      <c r="D203" s="101" t="s">
        <v>111</v>
      </c>
      <c r="E203" s="96">
        <v>1</v>
      </c>
    </row>
    <row r="204" spans="1:6" s="51" customFormat="1" x14ac:dyDescent="0.25">
      <c r="A204" s="69">
        <v>200</v>
      </c>
      <c r="B204" s="88" t="s">
        <v>61</v>
      </c>
      <c r="C204" s="94">
        <v>41016</v>
      </c>
      <c r="D204" s="108" t="s">
        <v>232</v>
      </c>
      <c r="E204" s="96">
        <v>4</v>
      </c>
    </row>
    <row r="205" spans="1:6" s="51" customFormat="1" x14ac:dyDescent="0.25">
      <c r="A205" s="69">
        <v>201</v>
      </c>
      <c r="B205" s="88" t="s">
        <v>61</v>
      </c>
      <c r="C205" s="94">
        <v>41339</v>
      </c>
      <c r="D205" s="108" t="s">
        <v>233</v>
      </c>
      <c r="E205" s="96">
        <v>1</v>
      </c>
    </row>
    <row r="206" spans="1:6" s="51" customFormat="1" x14ac:dyDescent="0.25">
      <c r="A206" s="69">
        <v>202</v>
      </c>
      <c r="B206" s="90" t="s">
        <v>61</v>
      </c>
      <c r="C206" s="94">
        <v>41145</v>
      </c>
      <c r="D206" s="109" t="s">
        <v>267</v>
      </c>
      <c r="E206" s="96">
        <v>4</v>
      </c>
    </row>
    <row r="207" spans="1:6" s="51" customFormat="1" x14ac:dyDescent="0.25">
      <c r="A207" s="69">
        <v>203</v>
      </c>
      <c r="B207" s="90" t="s">
        <v>61</v>
      </c>
      <c r="C207" s="94">
        <v>40009</v>
      </c>
      <c r="D207" s="109" t="s">
        <v>268</v>
      </c>
      <c r="E207" s="96">
        <v>5</v>
      </c>
    </row>
    <row r="208" spans="1:6" s="51" customFormat="1" x14ac:dyDescent="0.25">
      <c r="A208" s="69">
        <v>204</v>
      </c>
      <c r="B208" s="88" t="s">
        <v>61</v>
      </c>
      <c r="C208" s="94">
        <v>41253</v>
      </c>
      <c r="D208" s="108" t="s">
        <v>235</v>
      </c>
      <c r="E208" s="96">
        <v>4</v>
      </c>
      <c r="F208" s="68"/>
    </row>
    <row r="209" spans="1:6" s="51" customFormat="1" x14ac:dyDescent="0.25">
      <c r="A209" s="69">
        <v>205</v>
      </c>
      <c r="B209" s="88" t="s">
        <v>61</v>
      </c>
      <c r="C209" s="94">
        <v>41254</v>
      </c>
      <c r="D209" s="108" t="s">
        <v>234</v>
      </c>
      <c r="E209" s="96">
        <v>3</v>
      </c>
    </row>
    <row r="210" spans="1:6" s="51" customFormat="1" x14ac:dyDescent="0.25">
      <c r="A210" s="69">
        <v>206</v>
      </c>
      <c r="B210" s="88" t="s">
        <v>63</v>
      </c>
      <c r="C210" s="94">
        <v>40077</v>
      </c>
      <c r="D210" s="108" t="s">
        <v>222</v>
      </c>
      <c r="E210" s="96">
        <v>4</v>
      </c>
    </row>
    <row r="211" spans="1:6" s="51" customFormat="1" x14ac:dyDescent="0.25">
      <c r="A211" s="69">
        <v>207</v>
      </c>
      <c r="B211" s="88" t="s">
        <v>181</v>
      </c>
      <c r="C211" s="94">
        <v>10026</v>
      </c>
      <c r="D211" s="108" t="s">
        <v>223</v>
      </c>
      <c r="E211" s="96">
        <v>1</v>
      </c>
    </row>
    <row r="212" spans="1:6" s="51" customFormat="1" x14ac:dyDescent="0.25">
      <c r="A212" s="69">
        <v>208</v>
      </c>
      <c r="B212" s="58" t="s">
        <v>63</v>
      </c>
      <c r="C212" s="94">
        <v>40296</v>
      </c>
      <c r="D212" s="101" t="s">
        <v>88</v>
      </c>
      <c r="E212" s="96">
        <v>5</v>
      </c>
      <c r="F212" s="68"/>
    </row>
    <row r="213" spans="1:6" s="51" customFormat="1" x14ac:dyDescent="0.25">
      <c r="A213" s="69">
        <v>209</v>
      </c>
      <c r="B213" s="80" t="s">
        <v>63</v>
      </c>
      <c r="C213" s="103">
        <v>40312</v>
      </c>
      <c r="D213" s="95" t="s">
        <v>89</v>
      </c>
      <c r="E213" s="104">
        <v>5</v>
      </c>
    </row>
    <row r="214" spans="1:6" s="51" customFormat="1" x14ac:dyDescent="0.25">
      <c r="A214" s="69">
        <v>210</v>
      </c>
      <c r="B214" s="58" t="s">
        <v>63</v>
      </c>
      <c r="C214" s="94">
        <v>40192</v>
      </c>
      <c r="D214" s="101" t="s">
        <v>118</v>
      </c>
      <c r="E214" s="96">
        <v>4</v>
      </c>
      <c r="F214" s="68"/>
    </row>
    <row r="215" spans="1:6" s="51" customFormat="1" x14ac:dyDescent="0.25">
      <c r="A215" s="69">
        <v>211</v>
      </c>
      <c r="B215" s="98" t="s">
        <v>181</v>
      </c>
      <c r="C215" s="94">
        <v>10014</v>
      </c>
      <c r="D215" s="99" t="s">
        <v>301</v>
      </c>
      <c r="E215" s="96">
        <v>1</v>
      </c>
      <c r="F215" s="68"/>
    </row>
    <row r="216" spans="1:6" s="51" customFormat="1" x14ac:dyDescent="0.25">
      <c r="A216" s="69">
        <v>212</v>
      </c>
      <c r="B216" s="79" t="s">
        <v>66</v>
      </c>
      <c r="C216" s="94">
        <v>93780</v>
      </c>
      <c r="D216" s="79" t="s">
        <v>137</v>
      </c>
      <c r="E216" s="96">
        <v>5</v>
      </c>
    </row>
    <row r="217" spans="1:6" s="51" customFormat="1" x14ac:dyDescent="0.25">
      <c r="A217" s="69">
        <v>213</v>
      </c>
      <c r="B217" s="58" t="s">
        <v>63</v>
      </c>
      <c r="C217" s="94">
        <v>40097</v>
      </c>
      <c r="D217" s="101" t="s">
        <v>96</v>
      </c>
      <c r="E217" s="96">
        <v>5</v>
      </c>
    </row>
    <row r="218" spans="1:6" s="51" customFormat="1" x14ac:dyDescent="0.25">
      <c r="A218" s="69">
        <v>214</v>
      </c>
      <c r="B218" s="90" t="s">
        <v>61</v>
      </c>
      <c r="C218" s="94">
        <v>41168</v>
      </c>
      <c r="D218" s="95" t="s">
        <v>269</v>
      </c>
      <c r="E218" s="96">
        <v>5</v>
      </c>
      <c r="F218" s="68"/>
    </row>
    <row r="219" spans="1:6" s="51" customFormat="1" x14ac:dyDescent="0.25">
      <c r="A219" s="69">
        <v>215</v>
      </c>
      <c r="B219" s="90" t="s">
        <v>61</v>
      </c>
      <c r="C219" s="94">
        <v>41005</v>
      </c>
      <c r="D219" s="95" t="s">
        <v>270</v>
      </c>
      <c r="E219" s="96">
        <v>5</v>
      </c>
      <c r="F219" s="68"/>
    </row>
    <row r="220" spans="1:6" s="51" customFormat="1" x14ac:dyDescent="0.25">
      <c r="A220" s="69">
        <v>216</v>
      </c>
      <c r="B220" s="90" t="s">
        <v>61</v>
      </c>
      <c r="C220" s="94">
        <v>41210</v>
      </c>
      <c r="D220" s="95" t="s">
        <v>271</v>
      </c>
      <c r="E220" s="96">
        <v>5</v>
      </c>
      <c r="F220" s="68"/>
    </row>
    <row r="221" spans="1:6" s="51" customFormat="1" x14ac:dyDescent="0.25">
      <c r="A221" s="69">
        <v>217</v>
      </c>
      <c r="B221" s="83" t="s">
        <v>63</v>
      </c>
      <c r="C221" s="94">
        <v>42214</v>
      </c>
      <c r="D221" s="97" t="s">
        <v>184</v>
      </c>
      <c r="E221" s="96">
        <v>5</v>
      </c>
    </row>
    <row r="222" spans="1:6" s="51" customFormat="1" x14ac:dyDescent="0.25">
      <c r="A222" s="69">
        <v>218</v>
      </c>
      <c r="B222" s="58" t="s">
        <v>63</v>
      </c>
      <c r="C222" s="94">
        <v>40074</v>
      </c>
      <c r="D222" s="95" t="s">
        <v>97</v>
      </c>
      <c r="E222" s="96">
        <v>5</v>
      </c>
    </row>
    <row r="223" spans="1:6" s="51" customFormat="1" x14ac:dyDescent="0.25">
      <c r="A223" s="69">
        <v>219</v>
      </c>
      <c r="B223" s="88" t="s">
        <v>66</v>
      </c>
      <c r="C223" s="94">
        <v>93733</v>
      </c>
      <c r="D223" s="88" t="s">
        <v>243</v>
      </c>
      <c r="E223" s="96">
        <v>5</v>
      </c>
    </row>
    <row r="224" spans="1:6" s="51" customFormat="1" x14ac:dyDescent="0.25">
      <c r="A224" s="69">
        <v>220</v>
      </c>
      <c r="B224" s="58" t="s">
        <v>63</v>
      </c>
      <c r="C224" s="94">
        <v>40204</v>
      </c>
      <c r="D224" s="95" t="s">
        <v>164</v>
      </c>
      <c r="E224" s="96">
        <v>4</v>
      </c>
      <c r="F224" s="68"/>
    </row>
    <row r="225" spans="1:7" s="51" customFormat="1" ht="15.75" x14ac:dyDescent="0.25">
      <c r="A225" s="69">
        <v>221</v>
      </c>
      <c r="B225" s="83" t="s">
        <v>63</v>
      </c>
      <c r="C225" s="94">
        <v>40360</v>
      </c>
      <c r="D225" s="95" t="s">
        <v>185</v>
      </c>
      <c r="E225" s="96">
        <v>1</v>
      </c>
      <c r="F225" s="68"/>
      <c r="G225" s="85"/>
    </row>
    <row r="226" spans="1:7" s="51" customFormat="1" x14ac:dyDescent="0.25">
      <c r="A226" s="69">
        <v>222</v>
      </c>
      <c r="B226" s="58" t="s">
        <v>63</v>
      </c>
      <c r="C226" s="94">
        <v>40458</v>
      </c>
      <c r="D226" s="101" t="s">
        <v>107</v>
      </c>
      <c r="E226" s="96">
        <v>4</v>
      </c>
    </row>
    <row r="227" spans="1:7" s="51" customFormat="1" x14ac:dyDescent="0.25">
      <c r="A227" s="69">
        <v>223</v>
      </c>
      <c r="B227" s="79" t="s">
        <v>63</v>
      </c>
      <c r="C227" s="94">
        <v>40410</v>
      </c>
      <c r="D227" s="95" t="s">
        <v>166</v>
      </c>
      <c r="E227" s="96">
        <v>1</v>
      </c>
    </row>
    <row r="228" spans="1:7" s="51" customFormat="1" x14ac:dyDescent="0.25">
      <c r="A228" s="69">
        <v>224</v>
      </c>
      <c r="B228" s="90" t="s">
        <v>61</v>
      </c>
      <c r="C228" s="94">
        <v>40040</v>
      </c>
      <c r="D228" s="109" t="s">
        <v>272</v>
      </c>
      <c r="E228" s="96">
        <v>5</v>
      </c>
    </row>
    <row r="229" spans="1:7" s="51" customFormat="1" x14ac:dyDescent="0.25">
      <c r="A229" s="69">
        <v>225</v>
      </c>
      <c r="B229" s="90" t="s">
        <v>61</v>
      </c>
      <c r="C229" s="94">
        <v>41270</v>
      </c>
      <c r="D229" s="109" t="s">
        <v>273</v>
      </c>
      <c r="E229" s="96">
        <v>5</v>
      </c>
    </row>
    <row r="230" spans="1:7" s="51" customFormat="1" x14ac:dyDescent="0.25">
      <c r="A230" s="69">
        <v>226</v>
      </c>
      <c r="B230" s="58" t="s">
        <v>63</v>
      </c>
      <c r="C230" s="94">
        <v>40230</v>
      </c>
      <c r="D230" s="101" t="s">
        <v>108</v>
      </c>
      <c r="E230" s="96">
        <v>5</v>
      </c>
    </row>
    <row r="231" spans="1:7" s="51" customFormat="1" x14ac:dyDescent="0.25">
      <c r="A231" s="69">
        <v>227</v>
      </c>
      <c r="B231" s="90" t="s">
        <v>61</v>
      </c>
      <c r="C231" s="94">
        <v>41251</v>
      </c>
      <c r="D231" s="90" t="s">
        <v>274</v>
      </c>
      <c r="E231" s="96">
        <v>5</v>
      </c>
      <c r="F231" s="68"/>
    </row>
    <row r="232" spans="1:7" s="51" customFormat="1" x14ac:dyDescent="0.25">
      <c r="A232" s="69">
        <v>228</v>
      </c>
      <c r="B232" s="90" t="s">
        <v>61</v>
      </c>
      <c r="C232" s="94">
        <v>41269</v>
      </c>
      <c r="D232" s="109" t="s">
        <v>275</v>
      </c>
      <c r="E232" s="96">
        <v>4</v>
      </c>
    </row>
    <row r="233" spans="1:7" s="51" customFormat="1" x14ac:dyDescent="0.25">
      <c r="A233" s="69">
        <v>229</v>
      </c>
      <c r="B233" s="90" t="s">
        <v>61</v>
      </c>
      <c r="C233" s="94">
        <v>41340</v>
      </c>
      <c r="D233" s="109" t="s">
        <v>276</v>
      </c>
      <c r="E233" s="96">
        <v>1</v>
      </c>
    </row>
    <row r="234" spans="1:7" s="51" customFormat="1" x14ac:dyDescent="0.25">
      <c r="A234" s="69">
        <v>230</v>
      </c>
      <c r="B234" s="58" t="s">
        <v>63</v>
      </c>
      <c r="C234" s="94">
        <v>40113</v>
      </c>
      <c r="D234" s="101" t="s">
        <v>98</v>
      </c>
      <c r="E234" s="96">
        <v>5</v>
      </c>
      <c r="F234" s="68"/>
    </row>
    <row r="235" spans="1:7" s="51" customFormat="1" x14ac:dyDescent="0.25">
      <c r="A235" s="69">
        <v>231</v>
      </c>
      <c r="B235" s="58" t="s">
        <v>63</v>
      </c>
      <c r="C235" s="94">
        <v>40247</v>
      </c>
      <c r="D235" s="101" t="s">
        <v>112</v>
      </c>
      <c r="E235" s="96">
        <v>5</v>
      </c>
      <c r="F235" s="68"/>
    </row>
    <row r="236" spans="1:7" s="51" customFormat="1" ht="16.5" customHeight="1" x14ac:dyDescent="0.25">
      <c r="A236" s="69">
        <v>232</v>
      </c>
      <c r="B236" s="110" t="s">
        <v>157</v>
      </c>
      <c r="C236" s="94">
        <v>93788</v>
      </c>
      <c r="D236" s="79" t="s">
        <v>142</v>
      </c>
      <c r="E236" s="96">
        <v>5</v>
      </c>
      <c r="F236" s="68"/>
    </row>
    <row r="237" spans="1:7" s="51" customFormat="1" ht="30" x14ac:dyDescent="0.25">
      <c r="A237" s="69">
        <v>233</v>
      </c>
      <c r="B237" s="58" t="s">
        <v>63</v>
      </c>
      <c r="C237" s="94">
        <v>40347</v>
      </c>
      <c r="D237" s="101" t="s">
        <v>109</v>
      </c>
      <c r="E237" s="96">
        <v>5</v>
      </c>
    </row>
    <row r="238" spans="1:7" s="51" customFormat="1" ht="18" customHeight="1" x14ac:dyDescent="0.25">
      <c r="A238" s="69">
        <v>234</v>
      </c>
      <c r="B238" s="93" t="s">
        <v>63</v>
      </c>
      <c r="C238" s="94">
        <v>10124</v>
      </c>
      <c r="D238" s="105" t="s">
        <v>350</v>
      </c>
      <c r="E238" s="96">
        <v>4</v>
      </c>
    </row>
    <row r="239" spans="1:7" s="51" customFormat="1" ht="18" customHeight="1" x14ac:dyDescent="0.25">
      <c r="A239" s="69">
        <v>235</v>
      </c>
      <c r="B239" s="93" t="s">
        <v>181</v>
      </c>
      <c r="C239" s="94">
        <v>10023</v>
      </c>
      <c r="D239" s="105" t="s">
        <v>351</v>
      </c>
      <c r="E239" s="96">
        <v>1</v>
      </c>
    </row>
    <row r="240" spans="1:7" s="51" customFormat="1" ht="18" customHeight="1" x14ac:dyDescent="0.25">
      <c r="A240" s="69">
        <v>236</v>
      </c>
      <c r="B240" s="83" t="s">
        <v>63</v>
      </c>
      <c r="C240" s="94">
        <v>40490</v>
      </c>
      <c r="D240" s="97" t="s">
        <v>186</v>
      </c>
      <c r="E240" s="96">
        <v>5</v>
      </c>
    </row>
    <row r="241" spans="1:20" s="51" customFormat="1" ht="18" customHeight="1" x14ac:dyDescent="0.25">
      <c r="A241" s="69">
        <v>237</v>
      </c>
      <c r="B241" s="93" t="s">
        <v>63</v>
      </c>
      <c r="C241" s="94">
        <v>10110</v>
      </c>
      <c r="D241" s="105" t="s">
        <v>352</v>
      </c>
      <c r="E241" s="96">
        <v>5</v>
      </c>
    </row>
    <row r="242" spans="1:20" s="51" customFormat="1" x14ac:dyDescent="0.25">
      <c r="A242" s="69">
        <v>238</v>
      </c>
      <c r="B242" s="90" t="s">
        <v>63</v>
      </c>
      <c r="C242" s="94">
        <v>40483</v>
      </c>
      <c r="D242" s="90" t="s">
        <v>277</v>
      </c>
      <c r="E242" s="96">
        <v>5</v>
      </c>
      <c r="F242" s="68"/>
    </row>
    <row r="243" spans="1:20" s="51" customFormat="1" x14ac:dyDescent="0.25">
      <c r="A243" s="69">
        <v>239</v>
      </c>
      <c r="B243" s="90" t="s">
        <v>61</v>
      </c>
      <c r="C243" s="94">
        <v>41123</v>
      </c>
      <c r="D243" s="90" t="s">
        <v>278</v>
      </c>
      <c r="E243" s="96">
        <v>5</v>
      </c>
      <c r="F243" s="68"/>
    </row>
    <row r="244" spans="1:20" s="51" customFormat="1" x14ac:dyDescent="0.25">
      <c r="A244" s="69">
        <v>240</v>
      </c>
      <c r="B244" s="58" t="s">
        <v>63</v>
      </c>
      <c r="C244" s="94">
        <v>40313</v>
      </c>
      <c r="D244" s="101" t="s">
        <v>90</v>
      </c>
      <c r="E244" s="96">
        <v>5</v>
      </c>
      <c r="F244" s="68"/>
    </row>
    <row r="245" spans="1:20" s="51" customFormat="1" x14ac:dyDescent="0.25">
      <c r="A245" s="69">
        <v>241</v>
      </c>
      <c r="B245" s="58" t="s">
        <v>66</v>
      </c>
      <c r="C245" s="94">
        <v>91031</v>
      </c>
      <c r="D245" s="111" t="s">
        <v>158</v>
      </c>
      <c r="E245" s="96">
        <v>5</v>
      </c>
      <c r="F245" s="72"/>
      <c r="G245" s="72"/>
      <c r="H245" s="72"/>
      <c r="I245" s="72"/>
      <c r="J245" s="72"/>
      <c r="K245" s="72"/>
      <c r="L245" s="72"/>
      <c r="M245" s="72"/>
      <c r="N245" s="72"/>
      <c r="O245" s="72"/>
      <c r="P245" s="72"/>
      <c r="Q245" s="72"/>
      <c r="R245" s="72"/>
      <c r="S245" s="72"/>
      <c r="T245" s="72"/>
    </row>
    <row r="246" spans="1:20" s="72" customFormat="1" x14ac:dyDescent="0.25">
      <c r="A246" s="69">
        <v>242</v>
      </c>
      <c r="B246" s="93" t="s">
        <v>63</v>
      </c>
      <c r="C246" s="94">
        <v>40185</v>
      </c>
      <c r="D246" s="93" t="s">
        <v>353</v>
      </c>
      <c r="E246" s="96">
        <v>5</v>
      </c>
      <c r="F246" s="68"/>
      <c r="G246" s="51"/>
      <c r="H246" s="51"/>
      <c r="I246" s="51"/>
      <c r="J246" s="51"/>
      <c r="K246" s="51"/>
      <c r="L246" s="51"/>
      <c r="M246" s="51"/>
      <c r="N246" s="51"/>
      <c r="O246" s="51"/>
      <c r="P246" s="51"/>
      <c r="Q246" s="51"/>
      <c r="R246" s="51"/>
      <c r="S246" s="51"/>
      <c r="T246" s="51"/>
    </row>
    <row r="247" spans="1:20" s="72" customFormat="1" x14ac:dyDescent="0.25">
      <c r="A247" s="69">
        <v>243</v>
      </c>
      <c r="B247" s="93" t="s">
        <v>63</v>
      </c>
      <c r="C247" s="94">
        <v>40109</v>
      </c>
      <c r="D247" s="93" t="s">
        <v>354</v>
      </c>
      <c r="E247" s="96">
        <v>5</v>
      </c>
    </row>
    <row r="248" spans="1:20" s="72" customFormat="1" x14ac:dyDescent="0.25">
      <c r="A248" s="69">
        <v>244</v>
      </c>
      <c r="B248" s="83" t="s">
        <v>63</v>
      </c>
      <c r="C248" s="94">
        <v>40476</v>
      </c>
      <c r="D248" s="97" t="s">
        <v>187</v>
      </c>
      <c r="E248" s="96">
        <v>5</v>
      </c>
    </row>
    <row r="249" spans="1:20" s="72" customFormat="1" x14ac:dyDescent="0.25">
      <c r="A249" s="69">
        <v>245</v>
      </c>
      <c r="B249" s="93" t="s">
        <v>63</v>
      </c>
      <c r="C249" s="94">
        <v>40488</v>
      </c>
      <c r="D249" s="105" t="s">
        <v>355</v>
      </c>
      <c r="E249" s="96">
        <v>5</v>
      </c>
    </row>
    <row r="250" spans="1:20" s="72" customFormat="1" x14ac:dyDescent="0.25">
      <c r="A250" s="69">
        <v>246</v>
      </c>
      <c r="B250" s="98" t="s">
        <v>62</v>
      </c>
      <c r="C250" s="94">
        <v>40023</v>
      </c>
      <c r="D250" s="99" t="s">
        <v>287</v>
      </c>
      <c r="E250" s="96">
        <v>5</v>
      </c>
    </row>
    <row r="251" spans="1:20" s="72" customFormat="1" x14ac:dyDescent="0.25">
      <c r="A251" s="69">
        <v>247</v>
      </c>
      <c r="B251" s="90" t="s">
        <v>61</v>
      </c>
      <c r="C251" s="94">
        <v>41188</v>
      </c>
      <c r="D251" s="90" t="s">
        <v>279</v>
      </c>
      <c r="E251" s="96">
        <v>4</v>
      </c>
    </row>
    <row r="252" spans="1:20" s="72" customFormat="1" x14ac:dyDescent="0.25">
      <c r="A252" s="69">
        <v>248</v>
      </c>
      <c r="B252" s="90" t="s">
        <v>225</v>
      </c>
      <c r="C252" s="94">
        <v>41188</v>
      </c>
      <c r="D252" s="90" t="s">
        <v>280</v>
      </c>
      <c r="E252" s="96">
        <v>1</v>
      </c>
    </row>
    <row r="253" spans="1:20" s="72" customFormat="1" x14ac:dyDescent="0.25">
      <c r="A253" s="69">
        <v>249</v>
      </c>
      <c r="B253" s="93" t="s">
        <v>63</v>
      </c>
      <c r="C253" s="94">
        <v>40325</v>
      </c>
      <c r="D253" s="93" t="s">
        <v>356</v>
      </c>
      <c r="E253" s="96">
        <v>5</v>
      </c>
    </row>
    <row r="254" spans="1:20" s="72" customFormat="1" x14ac:dyDescent="0.25">
      <c r="A254" s="69">
        <v>250</v>
      </c>
      <c r="B254" s="93" t="s">
        <v>63</v>
      </c>
      <c r="C254" s="94">
        <v>40252</v>
      </c>
      <c r="D254" s="93" t="s">
        <v>357</v>
      </c>
      <c r="E254" s="96">
        <v>5</v>
      </c>
    </row>
    <row r="255" spans="1:20" s="72" customFormat="1" x14ac:dyDescent="0.25">
      <c r="A255" s="69">
        <v>251</v>
      </c>
      <c r="B255" s="93" t="s">
        <v>63</v>
      </c>
      <c r="C255" s="94">
        <v>40010</v>
      </c>
      <c r="D255" s="93" t="s">
        <v>358</v>
      </c>
      <c r="E255" s="96">
        <v>5</v>
      </c>
    </row>
    <row r="256" spans="1:20" s="72" customFormat="1" x14ac:dyDescent="0.25">
      <c r="A256" s="69">
        <v>252</v>
      </c>
      <c r="B256" s="90" t="s">
        <v>61</v>
      </c>
      <c r="C256" s="94">
        <v>42152</v>
      </c>
      <c r="D256" s="95" t="s">
        <v>281</v>
      </c>
      <c r="E256" s="96">
        <v>4</v>
      </c>
    </row>
    <row r="257" spans="1:6" s="72" customFormat="1" x14ac:dyDescent="0.25">
      <c r="A257" s="69">
        <v>253</v>
      </c>
      <c r="B257" s="90" t="s">
        <v>225</v>
      </c>
      <c r="C257" s="94">
        <v>42152</v>
      </c>
      <c r="D257" s="95" t="s">
        <v>282</v>
      </c>
      <c r="E257" s="96">
        <v>1</v>
      </c>
    </row>
    <row r="258" spans="1:6" s="72" customFormat="1" x14ac:dyDescent="0.25">
      <c r="A258" s="69">
        <v>254</v>
      </c>
      <c r="B258" s="93" t="s">
        <v>63</v>
      </c>
      <c r="C258" s="94">
        <v>40350</v>
      </c>
      <c r="D258" s="95" t="s">
        <v>359</v>
      </c>
      <c r="E258" s="96">
        <v>4</v>
      </c>
    </row>
    <row r="259" spans="1:6" s="72" customFormat="1" x14ac:dyDescent="0.25">
      <c r="A259" s="69">
        <v>255</v>
      </c>
      <c r="B259" s="93" t="s">
        <v>63</v>
      </c>
      <c r="C259" s="94">
        <v>40351</v>
      </c>
      <c r="D259" s="95" t="s">
        <v>360</v>
      </c>
      <c r="E259" s="96">
        <v>1</v>
      </c>
    </row>
    <row r="260" spans="1:6" s="72" customFormat="1" x14ac:dyDescent="0.25">
      <c r="A260" s="69">
        <v>256</v>
      </c>
      <c r="B260" s="90" t="s">
        <v>61</v>
      </c>
      <c r="C260" s="94">
        <v>41143</v>
      </c>
      <c r="D260" s="95" t="s">
        <v>283</v>
      </c>
      <c r="E260" s="96">
        <v>6</v>
      </c>
      <c r="F260" s="78"/>
    </row>
    <row r="261" spans="1:6" s="72" customFormat="1" x14ac:dyDescent="0.25">
      <c r="A261" s="69">
        <v>257</v>
      </c>
      <c r="B261" s="90" t="s">
        <v>61</v>
      </c>
      <c r="C261" s="94">
        <v>41178</v>
      </c>
      <c r="D261" s="95" t="s">
        <v>284</v>
      </c>
      <c r="E261" s="96">
        <v>6</v>
      </c>
      <c r="F261" s="78"/>
    </row>
    <row r="262" spans="1:6" s="72" customFormat="1" x14ac:dyDescent="0.25">
      <c r="A262" s="69">
        <v>258</v>
      </c>
      <c r="B262" s="88" t="s">
        <v>61</v>
      </c>
      <c r="C262" s="94">
        <v>41122</v>
      </c>
      <c r="D262" s="108" t="s">
        <v>236</v>
      </c>
      <c r="E262" s="96">
        <v>5</v>
      </c>
    </row>
    <row r="263" spans="1:6" s="72" customFormat="1" x14ac:dyDescent="0.25">
      <c r="A263" s="69">
        <v>259</v>
      </c>
      <c r="B263" s="93" t="s">
        <v>63</v>
      </c>
      <c r="C263" s="94">
        <v>40381</v>
      </c>
      <c r="D263" s="105" t="s">
        <v>361</v>
      </c>
      <c r="E263" s="96">
        <v>5</v>
      </c>
    </row>
    <row r="264" spans="1:6" s="72" customFormat="1" x14ac:dyDescent="0.25">
      <c r="A264" s="69">
        <v>260</v>
      </c>
      <c r="B264" s="58" t="s">
        <v>63</v>
      </c>
      <c r="C264" s="94">
        <v>40076</v>
      </c>
      <c r="D264" s="101" t="s">
        <v>91</v>
      </c>
      <c r="E264" s="96">
        <v>5</v>
      </c>
    </row>
    <row r="265" spans="1:6" s="72" customFormat="1" x14ac:dyDescent="0.25">
      <c r="A265" s="69">
        <v>261</v>
      </c>
      <c r="B265" s="93" t="s">
        <v>63</v>
      </c>
      <c r="C265" s="94">
        <v>40484</v>
      </c>
      <c r="D265" s="105" t="s">
        <v>362</v>
      </c>
      <c r="E265" s="96">
        <v>5</v>
      </c>
    </row>
    <row r="266" spans="1:6" s="72" customFormat="1" x14ac:dyDescent="0.25">
      <c r="A266" s="69">
        <v>262</v>
      </c>
      <c r="B266" s="80" t="s">
        <v>63</v>
      </c>
      <c r="C266" s="103">
        <v>40110</v>
      </c>
      <c r="D266" s="95" t="s">
        <v>99</v>
      </c>
      <c r="E266" s="104">
        <v>5</v>
      </c>
    </row>
    <row r="267" spans="1:6" s="72" customFormat="1" x14ac:dyDescent="0.25">
      <c r="A267" s="69">
        <v>263</v>
      </c>
      <c r="B267" s="80" t="s">
        <v>61</v>
      </c>
      <c r="C267" s="103">
        <v>41004</v>
      </c>
      <c r="D267" s="95" t="s">
        <v>285</v>
      </c>
      <c r="E267" s="104">
        <v>5</v>
      </c>
    </row>
    <row r="268" spans="1:6" s="72" customFormat="1" x14ac:dyDescent="0.25">
      <c r="A268" s="69">
        <v>264</v>
      </c>
      <c r="B268" s="88" t="s">
        <v>66</v>
      </c>
      <c r="C268" s="94">
        <v>90130</v>
      </c>
      <c r="D268" s="88" t="s">
        <v>244</v>
      </c>
      <c r="E268" s="96">
        <v>5</v>
      </c>
      <c r="F268" s="74"/>
    </row>
    <row r="269" spans="1:6" s="72" customFormat="1" x14ac:dyDescent="0.25">
      <c r="A269" s="69">
        <v>265</v>
      </c>
      <c r="B269" s="88" t="s">
        <v>66</v>
      </c>
      <c r="C269" s="94">
        <v>93826</v>
      </c>
      <c r="D269" s="88" t="s">
        <v>245</v>
      </c>
      <c r="E269" s="96">
        <v>5</v>
      </c>
    </row>
    <row r="270" spans="1:6" s="72" customFormat="1" x14ac:dyDescent="0.25">
      <c r="A270" s="69">
        <v>266</v>
      </c>
      <c r="B270" s="58" t="s">
        <v>66</v>
      </c>
      <c r="C270" s="94">
        <v>93825</v>
      </c>
      <c r="D270" s="79" t="s">
        <v>136</v>
      </c>
      <c r="E270" s="96">
        <v>5</v>
      </c>
    </row>
    <row r="271" spans="1:6" s="72" customFormat="1" x14ac:dyDescent="0.25">
      <c r="A271" s="69">
        <v>267</v>
      </c>
      <c r="B271" s="58" t="s">
        <v>63</v>
      </c>
      <c r="C271" s="94">
        <v>40462</v>
      </c>
      <c r="D271" s="97" t="s">
        <v>188</v>
      </c>
      <c r="E271" s="96">
        <v>5</v>
      </c>
    </row>
    <row r="272" spans="1:6" s="72" customFormat="1" x14ac:dyDescent="0.25">
      <c r="A272" s="69">
        <v>268</v>
      </c>
      <c r="B272" s="93" t="s">
        <v>63</v>
      </c>
      <c r="C272" s="94">
        <v>40308</v>
      </c>
      <c r="D272" s="93" t="s">
        <v>363</v>
      </c>
      <c r="E272" s="96">
        <v>5</v>
      </c>
    </row>
    <row r="273" spans="1:6" s="72" customFormat="1" x14ac:dyDescent="0.25">
      <c r="A273" s="69">
        <v>269</v>
      </c>
      <c r="B273" s="88" t="s">
        <v>61</v>
      </c>
      <c r="C273" s="94">
        <v>41203</v>
      </c>
      <c r="D273" s="108" t="s">
        <v>237</v>
      </c>
      <c r="E273" s="96">
        <v>5</v>
      </c>
    </row>
    <row r="274" spans="1:6" s="72" customFormat="1" x14ac:dyDescent="0.25">
      <c r="A274" s="69">
        <v>270</v>
      </c>
      <c r="B274" s="93" t="s">
        <v>63</v>
      </c>
      <c r="C274" s="94">
        <v>40396</v>
      </c>
      <c r="D274" s="105" t="s">
        <v>364</v>
      </c>
      <c r="E274" s="96">
        <v>5</v>
      </c>
    </row>
    <row r="275" spans="1:6" s="72" customFormat="1" x14ac:dyDescent="0.25">
      <c r="A275" s="69">
        <v>271</v>
      </c>
      <c r="B275" s="93" t="s">
        <v>63</v>
      </c>
      <c r="C275" s="94">
        <v>40137</v>
      </c>
      <c r="D275" s="105" t="s">
        <v>365</v>
      </c>
      <c r="E275" s="96">
        <v>5</v>
      </c>
    </row>
    <row r="276" spans="1:6" s="72" customFormat="1" x14ac:dyDescent="0.25">
      <c r="A276" s="69">
        <v>272</v>
      </c>
      <c r="B276" s="93" t="s">
        <v>63</v>
      </c>
      <c r="C276" s="94">
        <v>94125</v>
      </c>
      <c r="D276" s="105" t="s">
        <v>366</v>
      </c>
      <c r="E276" s="96">
        <v>4</v>
      </c>
    </row>
    <row r="277" spans="1:6" s="72" customFormat="1" x14ac:dyDescent="0.25">
      <c r="A277" s="69">
        <v>273</v>
      </c>
      <c r="B277" s="93" t="s">
        <v>181</v>
      </c>
      <c r="C277" s="94">
        <v>10015</v>
      </c>
      <c r="D277" s="105" t="s">
        <v>367</v>
      </c>
      <c r="E277" s="96">
        <v>1</v>
      </c>
    </row>
    <row r="278" spans="1:6" s="72" customFormat="1" x14ac:dyDescent="0.25">
      <c r="A278" s="69">
        <v>274</v>
      </c>
      <c r="B278" s="93" t="s">
        <v>63</v>
      </c>
      <c r="C278" s="94">
        <v>40216</v>
      </c>
      <c r="D278" s="105" t="s">
        <v>368</v>
      </c>
      <c r="E278" s="96">
        <v>5</v>
      </c>
    </row>
    <row r="279" spans="1:6" s="72" customFormat="1" x14ac:dyDescent="0.25">
      <c r="A279" s="69">
        <v>275</v>
      </c>
      <c r="B279" s="79" t="s">
        <v>63</v>
      </c>
      <c r="C279" s="94">
        <v>40002</v>
      </c>
      <c r="D279" s="102" t="s">
        <v>152</v>
      </c>
      <c r="E279" s="96">
        <v>5</v>
      </c>
      <c r="F279" s="74"/>
    </row>
    <row r="280" spans="1:6" s="72" customFormat="1" x14ac:dyDescent="0.25">
      <c r="A280" s="69">
        <v>276</v>
      </c>
      <c r="B280" s="58" t="s">
        <v>63</v>
      </c>
      <c r="C280" s="94">
        <v>40070</v>
      </c>
      <c r="D280" s="101" t="s">
        <v>92</v>
      </c>
      <c r="E280" s="96">
        <v>5</v>
      </c>
    </row>
    <row r="281" spans="1:6" s="72" customFormat="1" x14ac:dyDescent="0.25">
      <c r="A281" s="69">
        <v>277</v>
      </c>
      <c r="B281" s="93" t="s">
        <v>63</v>
      </c>
      <c r="C281" s="94">
        <v>40177</v>
      </c>
      <c r="D281" s="105" t="s">
        <v>369</v>
      </c>
      <c r="E281" s="96">
        <v>5</v>
      </c>
    </row>
    <row r="282" spans="1:6" s="72" customFormat="1" x14ac:dyDescent="0.25">
      <c r="A282" s="69">
        <v>278</v>
      </c>
      <c r="B282" s="93" t="s">
        <v>63</v>
      </c>
      <c r="C282" s="94">
        <v>40327</v>
      </c>
      <c r="D282" s="105" t="s">
        <v>370</v>
      </c>
      <c r="E282" s="96">
        <v>5</v>
      </c>
    </row>
    <row r="283" spans="1:6" s="72" customFormat="1" x14ac:dyDescent="0.25">
      <c r="A283" s="69">
        <v>279</v>
      </c>
      <c r="B283" s="93" t="s">
        <v>63</v>
      </c>
      <c r="C283" s="94">
        <v>40363</v>
      </c>
      <c r="D283" s="105" t="s">
        <v>371</v>
      </c>
      <c r="E283" s="96">
        <v>5</v>
      </c>
    </row>
    <row r="284" spans="1:6" s="72" customFormat="1" x14ac:dyDescent="0.25">
      <c r="A284" s="69">
        <v>280</v>
      </c>
      <c r="B284" s="93" t="s">
        <v>63</v>
      </c>
      <c r="C284" s="94">
        <v>40536</v>
      </c>
      <c r="D284" s="105" t="s">
        <v>372</v>
      </c>
      <c r="E284" s="96">
        <v>5</v>
      </c>
    </row>
    <row r="285" spans="1:6" s="72" customFormat="1" x14ac:dyDescent="0.25">
      <c r="A285" s="69">
        <v>281</v>
      </c>
      <c r="B285" s="93" t="s">
        <v>63</v>
      </c>
      <c r="C285" s="94">
        <v>40233</v>
      </c>
      <c r="D285" s="105" t="s">
        <v>373</v>
      </c>
      <c r="E285" s="96">
        <v>5</v>
      </c>
    </row>
    <row r="286" spans="1:6" s="72" customFormat="1" x14ac:dyDescent="0.25">
      <c r="A286" s="69">
        <v>282</v>
      </c>
      <c r="B286" s="58" t="s">
        <v>62</v>
      </c>
      <c r="C286" s="94">
        <v>95101</v>
      </c>
      <c r="D286" s="58" t="s">
        <v>71</v>
      </c>
      <c r="E286" s="96">
        <v>5</v>
      </c>
    </row>
    <row r="287" spans="1:6" s="72" customFormat="1" x14ac:dyDescent="0.25">
      <c r="A287" s="69">
        <v>283</v>
      </c>
      <c r="B287" s="90" t="s">
        <v>61</v>
      </c>
      <c r="C287" s="94">
        <v>41272</v>
      </c>
      <c r="D287" s="90" t="s">
        <v>286</v>
      </c>
      <c r="E287" s="96">
        <v>5</v>
      </c>
    </row>
    <row r="288" spans="1:6" s="72" customFormat="1" x14ac:dyDescent="0.25">
      <c r="A288" s="69"/>
      <c r="B288" s="90"/>
      <c r="C288" s="94"/>
      <c r="D288" s="90"/>
      <c r="E288" s="96"/>
    </row>
    <row r="289" spans="1:5" s="72" customFormat="1" x14ac:dyDescent="0.25">
      <c r="A289" s="69"/>
      <c r="B289" s="90"/>
      <c r="C289" s="94"/>
      <c r="D289" s="90"/>
      <c r="E289" s="96"/>
    </row>
    <row r="290" spans="1:5" s="72" customFormat="1" x14ac:dyDescent="0.25">
      <c r="A290" s="69"/>
      <c r="B290" s="90"/>
      <c r="C290" s="94"/>
      <c r="D290" s="90"/>
      <c r="E290" s="96"/>
    </row>
    <row r="291" spans="1:5" s="57" customFormat="1" x14ac:dyDescent="0.25">
      <c r="A291" s="52">
        <v>997</v>
      </c>
      <c r="B291" s="54" t="s">
        <v>60</v>
      </c>
      <c r="C291" s="55" t="s">
        <v>60</v>
      </c>
      <c r="D291" s="67" t="s">
        <v>143</v>
      </c>
      <c r="E291" s="56"/>
    </row>
    <row r="292" spans="1:5" s="57" customFormat="1" x14ac:dyDescent="0.25">
      <c r="A292" s="52">
        <v>998</v>
      </c>
      <c r="B292" s="54" t="s">
        <v>60</v>
      </c>
      <c r="C292" s="55" t="s">
        <v>60</v>
      </c>
      <c r="D292" s="67" t="s">
        <v>143</v>
      </c>
      <c r="E292" s="56"/>
    </row>
    <row r="293" spans="1:5" s="57" customFormat="1" x14ac:dyDescent="0.25">
      <c r="A293" s="52">
        <v>999</v>
      </c>
      <c r="B293" s="54" t="s">
        <v>60</v>
      </c>
      <c r="C293" s="55" t="s">
        <v>60</v>
      </c>
      <c r="D293" s="67" t="s">
        <v>143</v>
      </c>
      <c r="E293" s="56"/>
    </row>
  </sheetData>
  <sheetProtection selectLockedCells="1"/>
  <protectedRanges>
    <protectedRange sqref="G1:G2 A7 A4:E5 A12 A17 A22 A27 A32 A37 A42 A47 A52 A57 A62 A67 A72 A77 A82 A87 A92 A97 A102 A107 A112 A117 A122 A127 A132 A137 A142 A147 A152 A157 A162 A167 A172 A177 A182 A187 A192 A197 A202 A207 A212 A217 A222 A227 A232 A237 A242 A247 A252 A257 A262 A267 A272 A277 A282 A287:A290 A9:A10 A14:A15 A19:A20 A24:A25 A29:A30 A34:A35 A39:A40 A44:A45 A49:A50 A54:A55 A59:A60 A64:A65 A69:A70 A74:A75 A79:A80 A84:A85 A89:A90 A94:A95 A99:A100 A104:A105 A109:A110 A114:A115 A119:A120 A124:A125 A129:A130 A134:A135 A139:A140 A144:A145 A149:A150 A154:A155 A159:A160 A164:A165 A169:A170 A174:A175 A179:A180 A184:A185 A189:A190 A194:A195 A199:A200 A204:A205 A209:A210 A214:A215 A219:A220 A224:A225 A229:A230 A234:A235 A239:A240 A244:A245 A249:A250 A254:A255 A259:A260 A264:A265 A269:A270 A274:A275 A279:A280 A284:A285" name="Anlage_1_5"/>
    <protectedRange sqref="A1:E3" name="Anlage_1_2_4"/>
    <protectedRange sqref="H2" name="Anlage_2_5"/>
    <protectedRange sqref="H1" name="Anlage_2_7"/>
    <protectedRange sqref="A291:A293" name="Anlage_1_5_1"/>
  </protectedRanges>
  <sortState xmlns:xlrd2="http://schemas.microsoft.com/office/spreadsheetml/2017/richdata2" ref="A5:T287">
    <sortCondition ref="D5:D287"/>
  </sortState>
  <mergeCells count="1">
    <mergeCell ref="A1:E3"/>
  </mergeCells>
  <dataValidations count="1">
    <dataValidation type="whole" errorStyle="information" allowBlank="1" showInputMessage="1" showErrorMessage="1" sqref="E291:E293" xr:uid="{00000000-0002-0000-0100-000000000000}">
      <formula1>0</formula1>
      <formula2>100</formula2>
    </dataValidation>
  </dataValidations>
  <pageMargins left="0.7" right="0.7" top="0.78740157499999996" bottom="0.78740157499999996" header="0.3" footer="0.3"/>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4"/>
  <sheetViews>
    <sheetView workbookViewId="0">
      <selection activeCell="D3" sqref="D3"/>
    </sheetView>
  </sheetViews>
  <sheetFormatPr baseColWidth="10" defaultRowHeight="15.75" x14ac:dyDescent="0.25"/>
  <cols>
    <col min="1" max="1" width="85.625" bestFit="1" customWidth="1"/>
  </cols>
  <sheetData>
    <row r="1" spans="1:2" x14ac:dyDescent="0.25">
      <c r="A1" s="43" t="s">
        <v>46</v>
      </c>
      <c r="B1" s="44"/>
    </row>
    <row r="2" spans="1:2" x14ac:dyDescent="0.25">
      <c r="A2" s="44"/>
      <c r="B2" s="44"/>
    </row>
    <row r="3" spans="1:2" x14ac:dyDescent="0.25">
      <c r="A3" s="45" t="s">
        <v>123</v>
      </c>
      <c r="B3" s="44">
        <v>90</v>
      </c>
    </row>
    <row r="4" spans="1:2" x14ac:dyDescent="0.25">
      <c r="A4" s="45" t="s">
        <v>169</v>
      </c>
      <c r="B4" s="44">
        <v>90</v>
      </c>
    </row>
    <row r="5" spans="1:2" x14ac:dyDescent="0.25">
      <c r="A5" s="45" t="s">
        <v>124</v>
      </c>
      <c r="B5" s="44">
        <v>90</v>
      </c>
    </row>
    <row r="6" spans="1:2" x14ac:dyDescent="0.25">
      <c r="A6" s="34"/>
    </row>
    <row r="7" spans="1:2" ht="28.5" x14ac:dyDescent="0.25">
      <c r="A7" s="43" t="s">
        <v>135</v>
      </c>
    </row>
    <row r="9" spans="1:2" x14ac:dyDescent="0.25">
      <c r="A9" s="66" t="s">
        <v>129</v>
      </c>
    </row>
    <row r="10" spans="1:2" x14ac:dyDescent="0.25">
      <c r="A10" s="66" t="s">
        <v>130</v>
      </c>
    </row>
    <row r="11" spans="1:2" x14ac:dyDescent="0.25">
      <c r="A11" s="66" t="s">
        <v>131</v>
      </c>
    </row>
    <row r="12" spans="1:2" x14ac:dyDescent="0.25">
      <c r="A12" s="66" t="s">
        <v>132</v>
      </c>
    </row>
    <row r="13" spans="1:2" x14ac:dyDescent="0.25">
      <c r="A13" s="66" t="s">
        <v>133</v>
      </c>
    </row>
    <row r="14" spans="1:2" x14ac:dyDescent="0.25">
      <c r="A14" s="66" t="s">
        <v>134</v>
      </c>
    </row>
  </sheetData>
  <sheetProtection algorithmName="SHA-512" hashValue="Px8yn5+uGPYhkbeve/ADUVZTQmKddwLodERaBQcgc0mfZyF6JensFQ8A0AaepS9Wdy0qY+OzhXzdD45XnZLXbA==" saltValue="i5zZUKmBOmnHDbkuBYXbmA==" spinCount="100000" sheet="1" objects="1" scenarios="1" selectLockedCells="1"/>
  <protectedRanges>
    <protectedRange sqref="A6" name="Anlage_4_7"/>
    <protectedRange sqref="A3" name="Anlage_2"/>
    <protectedRange sqref="A4" name="Anlage_2_1"/>
    <protectedRange sqref="A5" name="Anlage_2_3"/>
    <protectedRange sqref="A9:A14" name="Anlage_2_2"/>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Prüfungen</vt:lpstr>
      <vt:lpstr>STG</vt:lpstr>
      <vt:lpstr>Formular!Druckbereich</vt:lpstr>
      <vt:lpstr>Prüfungen!Druckbereich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Plewa, Kira</cp:lastModifiedBy>
  <cp:lastPrinted>2021-01-11T14:19:17Z</cp:lastPrinted>
  <dcterms:created xsi:type="dcterms:W3CDTF">2016-03-29T06:28:06Z</dcterms:created>
  <dcterms:modified xsi:type="dcterms:W3CDTF">2024-12-18T10:13:33Z</dcterms:modified>
</cp:coreProperties>
</file>