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Anerkennung von Prüfungsleistungen\Duisburg\Oawis\"/>
    </mc:Choice>
  </mc:AlternateContent>
  <xr:revisionPtr revIDLastSave="0" documentId="13_ncr:1_{D94FFFD6-C18E-4915-BACC-5C818BA7454E}"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Formular!$A$10:$A$66</definedName>
    <definedName name="_xlnm.Print_Area" localSheetId="0">Formular!$A$1:$N$129</definedName>
    <definedName name="Z_38361E96_C2A6_4991_ACAC_0C359CB3CB75_.wvu.FilterData" localSheetId="0" hidden="1">Formular!$A$10:$A$66</definedName>
    <definedName name="Z_38361E96_C2A6_4991_ACAC_0C359CB3CB75_.wvu.PrintArea" localSheetId="0" hidden="1">Formular!$A$1:$N$129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1" i="1" l="1"/>
  <c r="B86" i="1" l="1"/>
  <c r="B87" i="1"/>
  <c r="B88" i="1"/>
  <c r="B89" i="1"/>
  <c r="B90" i="1"/>
  <c r="B91" i="1"/>
  <c r="B92" i="1"/>
  <c r="B93" i="1"/>
  <c r="B94" i="1"/>
  <c r="B95" i="1"/>
  <c r="B96" i="1"/>
  <c r="B97" i="1"/>
  <c r="N7" i="1"/>
  <c r="L63" i="1" l="1"/>
  <c r="L62" i="1"/>
  <c r="L61" i="1"/>
  <c r="L60" i="1"/>
  <c r="L59" i="1"/>
  <c r="L58" i="1"/>
  <c r="L57" i="1"/>
  <c r="L56" i="1"/>
  <c r="L55" i="1"/>
  <c r="L54" i="1"/>
  <c r="L53" i="1"/>
  <c r="L52" i="1"/>
  <c r="L51" i="1"/>
  <c r="L50" i="1"/>
  <c r="L49" i="1"/>
  <c r="L48" i="1"/>
  <c r="L47" i="1"/>
  <c r="L46" i="1"/>
  <c r="L36" i="1"/>
  <c r="L35" i="1"/>
  <c r="L34" i="1"/>
  <c r="L33" i="1"/>
  <c r="L32" i="1"/>
  <c r="L31" i="1"/>
  <c r="L30" i="1"/>
  <c r="L29" i="1"/>
  <c r="L28" i="1"/>
  <c r="L27" i="1"/>
  <c r="L26" i="1"/>
  <c r="L25" i="1"/>
  <c r="L24" i="1"/>
  <c r="L23" i="1"/>
  <c r="L22" i="1"/>
  <c r="L21" i="1"/>
  <c r="L20" i="1"/>
  <c r="L19" i="1"/>
  <c r="L18" i="1"/>
  <c r="L17" i="1"/>
  <c r="L16" i="1"/>
  <c r="L15" i="1"/>
  <c r="L14" i="1"/>
  <c r="L13" i="1"/>
  <c r="L12" i="1"/>
  <c r="L64" i="1"/>
  <c r="K65" i="1" s="1"/>
  <c r="L11" i="1"/>
  <c r="J12" i="1"/>
  <c r="J13" i="1"/>
  <c r="J14" i="1"/>
  <c r="J15" i="1"/>
  <c r="J16" i="1"/>
  <c r="J17" i="1"/>
  <c r="J18" i="1"/>
  <c r="J19" i="1"/>
  <c r="J20" i="1"/>
  <c r="J21" i="1"/>
  <c r="J22" i="1"/>
  <c r="J23" i="1"/>
  <c r="J24" i="1"/>
  <c r="J25" i="1"/>
  <c r="J26" i="1"/>
  <c r="J27" i="1"/>
  <c r="J28" i="1"/>
  <c r="J29" i="1"/>
  <c r="J30" i="1"/>
  <c r="J31" i="1"/>
  <c r="J32" i="1"/>
  <c r="J33" i="1"/>
  <c r="J34" i="1"/>
  <c r="J35" i="1"/>
  <c r="J36" i="1"/>
  <c r="J46" i="1"/>
  <c r="J47" i="1"/>
  <c r="J48" i="1"/>
  <c r="J49" i="1"/>
  <c r="J50" i="1"/>
  <c r="J51" i="1"/>
  <c r="J52" i="1"/>
  <c r="J53" i="1"/>
  <c r="J54" i="1"/>
  <c r="J55" i="1"/>
  <c r="J56" i="1"/>
  <c r="J57" i="1"/>
  <c r="J58" i="1"/>
  <c r="J59" i="1"/>
  <c r="J60" i="1"/>
  <c r="J61" i="1"/>
  <c r="J62" i="1"/>
  <c r="J63" i="1"/>
  <c r="J11" i="1"/>
  <c r="H12" i="1"/>
  <c r="H13" i="1"/>
  <c r="H14" i="1"/>
  <c r="H15" i="1"/>
  <c r="H16" i="1"/>
  <c r="H17" i="1"/>
  <c r="H18" i="1"/>
  <c r="H19" i="1"/>
  <c r="H20" i="1"/>
  <c r="H21" i="1"/>
  <c r="H22" i="1"/>
  <c r="H23" i="1"/>
  <c r="H24" i="1"/>
  <c r="H25" i="1"/>
  <c r="H26" i="1"/>
  <c r="H27" i="1"/>
  <c r="H28" i="1"/>
  <c r="H29" i="1"/>
  <c r="H30" i="1"/>
  <c r="H31" i="1"/>
  <c r="H32" i="1"/>
  <c r="H33" i="1"/>
  <c r="H34" i="1"/>
  <c r="H35" i="1"/>
  <c r="H36" i="1"/>
  <c r="H46" i="1"/>
  <c r="H47" i="1"/>
  <c r="H48" i="1"/>
  <c r="H49" i="1"/>
  <c r="H50" i="1"/>
  <c r="H51" i="1"/>
  <c r="H52" i="1"/>
  <c r="H53" i="1"/>
  <c r="H54" i="1"/>
  <c r="H55" i="1"/>
  <c r="H56" i="1"/>
  <c r="H57" i="1"/>
  <c r="H58" i="1"/>
  <c r="H59" i="1"/>
  <c r="H60" i="1"/>
  <c r="H61" i="1"/>
  <c r="H62" i="1"/>
  <c r="H63" i="1"/>
  <c r="I66" i="1" l="1"/>
</calcChain>
</file>

<file path=xl/sharedStrings.xml><?xml version="1.0" encoding="utf-8"?>
<sst xmlns="http://schemas.openxmlformats.org/spreadsheetml/2006/main" count="401" uniqueCount="169">
  <si>
    <t>Lfd. Nr.</t>
  </si>
  <si>
    <t>Pool</t>
  </si>
  <si>
    <t>Prüf.Nr.</t>
  </si>
  <si>
    <t>Prüfung</t>
  </si>
  <si>
    <t>Credits</t>
  </si>
  <si>
    <t>Investition und Finanzierung</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</si>
  <si>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</si>
  <si>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</si>
  <si>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</si>
  <si>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</si>
  <si>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</si>
  <si>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</si>
  <si>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</si>
  <si>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</si>
  <si>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</si>
  <si>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</si>
  <si>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</si>
  <si>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</si>
  <si>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</si>
  <si>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</si>
  <si>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Einführung in die Volkswirtschaftslehre</t>
  </si>
  <si>
    <t>Geld und Währung</t>
  </si>
  <si>
    <t>B - Non-recognition because of other communicated competences</t>
  </si>
  <si>
    <t xml:space="preserve">C - Non-recognition because of non-significant documents </t>
  </si>
  <si>
    <t>D - Non-recognition due to other reasons</t>
  </si>
  <si>
    <t>A - Non-recognition because of substantial incompatibility</t>
  </si>
  <si>
    <t>For the Head of the Examination Committee</t>
  </si>
  <si>
    <t>On behalf of</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</si>
  <si>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</si>
  <si>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With kind regards,</t>
  </si>
  <si>
    <t>(Clerk/Section of Examinations)</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</si>
  <si>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</si>
  <si>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</si>
  <si>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</si>
  <si>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</si>
  <si>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</si>
  <si>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Durch Antragsteller/in auszufüllen! /</t>
    </r>
    <r>
      <rPr>
        <b/>
        <sz val="12"/>
        <color theme="1" tint="0.499984740745262"/>
        <rFont val="Calibri"/>
        <family val="2"/>
        <scheme val="minor"/>
      </rPr>
      <t xml:space="preserve"> To be completed by the applicant</t>
    </r>
  </si>
  <si>
    <r>
      <t xml:space="preserve">
</t>
    </r>
    <r>
      <rPr>
        <sz val="10"/>
        <color theme="1"/>
        <rFont val="Calibri"/>
        <family val="2"/>
        <scheme val="minor"/>
      </rPr>
      <t xml:space="preserve">Lfd. 
Nr.
</t>
    </r>
    <r>
      <rPr>
        <b/>
        <sz val="8"/>
        <color theme="1" tint="0.499984740745262"/>
        <rFont val="Calibri"/>
        <family val="2"/>
        <scheme val="minor"/>
      </rPr>
      <t>Cons. number</t>
    </r>
  </si>
  <si>
    <r>
      <t xml:space="preserve">
Über-
nommene
Note
</t>
    </r>
    <r>
      <rPr>
        <b/>
        <sz val="12"/>
        <color theme="1" tint="0.499984740745262"/>
        <rFont val="Calibri"/>
        <family val="2"/>
        <scheme val="minor"/>
      </rPr>
      <t>Acquired mark</t>
    </r>
  </si>
  <si>
    <r>
      <t xml:space="preserve">Antrag auf Anerkennung
</t>
    </r>
    <r>
      <rPr>
        <b/>
        <sz val="12"/>
        <color theme="1" tint="0.499984740745262"/>
        <rFont val="Calibri"/>
        <family val="2"/>
        <scheme val="minor"/>
      </rPr>
      <t>Application for recognition</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</si>
  <si>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</si>
  <si>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</si>
  <si>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</si>
  <si>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</si>
  <si>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</si>
  <si>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</si>
  <si>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</si>
  <si>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Aner-
kannte
Credits
</t>
    </r>
    <r>
      <rPr>
        <b/>
        <sz val="12"/>
        <color theme="1" tint="0.499984740745262"/>
        <rFont val="Calibri"/>
        <family val="2"/>
        <scheme val="minor"/>
      </rPr>
      <t>Recog
nized credits</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</si>
  <si>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</si>
  <si>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</si>
  <si>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</si>
  <si>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</si>
  <si>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</si>
  <si>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</si>
  <si>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</si>
  <si>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</si>
  <si>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</si>
  <si>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</si>
  <si>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</si>
  <si>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Hinweis:</t>
  </si>
  <si>
    <t>Indication:</t>
  </si>
  <si>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</si>
  <si>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</si>
  <si>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</si>
  <si>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t>Schwerpunkt: Politikwissenschaft</t>
  </si>
  <si>
    <t>ZBD</t>
  </si>
  <si>
    <t>Angewandte Ostasienstudien/Studienprojekt (Nachbereitung Studienprojekt im Ausland)</t>
  </si>
  <si>
    <t>Bericht Auslandsjahr</t>
  </si>
  <si>
    <t>ZFA</t>
  </si>
  <si>
    <t>ZBA</t>
  </si>
  <si>
    <t>Entwicklungsprobleme und Nord-Süd-Beziehungen</t>
  </si>
  <si>
    <t>Friedens- und Konfliktforschung</t>
  </si>
  <si>
    <t>Grundlagen der Politikwissenschaft</t>
  </si>
  <si>
    <t>Grundlagen des politischen Systems der Bundesrepublik Deutschland</t>
  </si>
  <si>
    <t>Methoden der empirischen Sozialforschung</t>
  </si>
  <si>
    <t>The Chinese Society</t>
  </si>
  <si>
    <t xml:space="preserve">Economic Developments in East Asia  </t>
  </si>
  <si>
    <t>Recht und Theorien des Staates</t>
  </si>
  <si>
    <t>Policy-Forschung, Politikvermittlung und Politische Steuerung</t>
  </si>
  <si>
    <t>Politische Systeme im Vergleich</t>
  </si>
  <si>
    <t>Statistik für Politikwissenschaftler</t>
  </si>
  <si>
    <t>Transnationale Beziehungen der Region Ostasien</t>
  </si>
  <si>
    <t>Vorbereitung auf das Auslandsstudium/Interkulturelle Kommunikation</t>
  </si>
  <si>
    <t>ERG</t>
  </si>
  <si>
    <t>Ergänzungsbereich E3</t>
  </si>
  <si>
    <t>Bachelorarbeit</t>
  </si>
  <si>
    <t>Schwerpunkt: Soziologie</t>
  </si>
  <si>
    <t xml:space="preserve">Angewandte Sozialstrukturanalyse </t>
  </si>
  <si>
    <t>Duisburg-Essener Profil der Soziologie</t>
  </si>
  <si>
    <t>Grundlagen der Soziologie</t>
  </si>
  <si>
    <t>Globalization and Inequalities</t>
  </si>
  <si>
    <t>Vergleichende Professions- und Organisationssoziologie</t>
  </si>
  <si>
    <t>Anthropology of Migration und Transnationality</t>
  </si>
  <si>
    <t>Globale Arbeit</t>
  </si>
  <si>
    <t>Organizing Transnational Governance</t>
  </si>
  <si>
    <t>Trade Unions and Union Renewal in Advanced Political Economies</t>
  </si>
  <si>
    <t>Transnationalism, Family and Gender</t>
  </si>
  <si>
    <t>Analysen mit pairfam-Daten zur Fragen der Qualität und Stabilität von Partnerschaften</t>
  </si>
  <si>
    <t>Arbeiten in Organisationen - eine gesellschaftliche Perspektive</t>
  </si>
  <si>
    <t>Familie und Beruf</t>
  </si>
  <si>
    <t>Geschlechtsspezifische Arbeitsteilung</t>
  </si>
  <si>
    <t>Internet und Gesellschaft</t>
  </si>
  <si>
    <t>Neue Muster der Migration - alte Ungleichheiten auf dem Arbeitsmark</t>
  </si>
  <si>
    <t>Prekäre Beschäftigung - Neue Normalität oder Randphänomen?</t>
  </si>
  <si>
    <t>Rente als Bilanz: Arbeitsmarktrisiken im Lebensverlauf</t>
  </si>
  <si>
    <t xml:space="preserve">Sozialstruktur und Sozialordnung </t>
  </si>
  <si>
    <t>Soziologische Theorie I: Klassische Soziologische Theorien</t>
  </si>
  <si>
    <t>Soziologische Theorie II: Moderne Soziologische Theorien</t>
  </si>
  <si>
    <t>Statistik für Soziologen und Politologen</t>
  </si>
  <si>
    <t>Schwerpunkt: Wirtschaftswissenschaft</t>
  </si>
  <si>
    <t>Einführung in die Wirtschaftspolitik</t>
  </si>
  <si>
    <t>Empirische Wirtschaftsforschung</t>
  </si>
  <si>
    <t>Firmen im globalen Wettbewerb</t>
  </si>
  <si>
    <t>Grundlagen des Jahresabschlusses</t>
  </si>
  <si>
    <t>Grundlagen des Marketing</t>
  </si>
  <si>
    <t>Grundlagen des Personalmanagements</t>
  </si>
  <si>
    <t>Industrieökonomik</t>
  </si>
  <si>
    <t>Makroökonomik</t>
  </si>
  <si>
    <t>Mikroökonomik</t>
  </si>
  <si>
    <t>Planung und Organisation</t>
  </si>
  <si>
    <t>Statistik I</t>
  </si>
  <si>
    <t>Statistik II</t>
  </si>
  <si>
    <t>-</t>
  </si>
  <si>
    <t>Freitext (bitte mit Namen der Prüfung überschreiben)</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</si>
  <si>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</si>
  <si>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</si>
  <si>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</si>
  <si>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</si>
  <si>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</si>
  <si>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</si>
  <si>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</si>
  <si>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</si>
  <si>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t>Bachelor of Arts Moderne Ostasienstudien VT Koreanisch</t>
  </si>
  <si>
    <t>East Asia in Economic Science</t>
  </si>
  <si>
    <t>East Asia in the Social Sciences</t>
  </si>
  <si>
    <t>International Economic and Business Issues of Japan</t>
  </si>
  <si>
    <t>Klassische und moderne politischen Theorien</t>
  </si>
  <si>
    <t>Korean Society and Politics</t>
  </si>
  <si>
    <t>State and Society in China</t>
  </si>
  <si>
    <t>The Economy of China</t>
  </si>
  <si>
    <t>The Political System of Japan</t>
  </si>
  <si>
    <t>Transnational Perspectives on East Asia</t>
  </si>
  <si>
    <t>Buchhaltung und Kostenrechnung</t>
  </si>
  <si>
    <t>Einführung in die Betriebswirtschaftslehre</t>
  </si>
  <si>
    <t>Mathe für Ökonomen</t>
  </si>
  <si>
    <t>Strategische Unternehmensführung</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</si>
  <si>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</si>
  <si>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</si>
  <si>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</si>
  <si>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t>Einführung in die politischen Systeme Japans und Koreas</t>
  </si>
  <si>
    <t>Einführung in die Wirtschaft Japans und Koreas</t>
  </si>
  <si>
    <t>Einführung in Gesellschaften Japans und Koreas</t>
  </si>
  <si>
    <t>Einführung in das politische System Chinas</t>
  </si>
  <si>
    <t>Einführung in die Wirtschaft Chinas</t>
  </si>
  <si>
    <t>Einführung in die Gesellschaft Chinas</t>
  </si>
  <si>
    <t xml:space="preserve">Einführung in die Grundlagen und Entwicklung der Länder Ostasiens </t>
  </si>
  <si>
    <t>Institutions and Organizations in Japan</t>
  </si>
  <si>
    <t>Einführung/Klassische soziologische Theorien</t>
  </si>
  <si>
    <t>Theoretische Soziologie</t>
  </si>
  <si>
    <t>Politische Institutionen Deutschlands</t>
  </si>
  <si>
    <t>Arbeit in einer globalisierten Welt</t>
  </si>
  <si>
    <t>Schwerpunkt: Arbeit-Beruf-Organisation</t>
  </si>
  <si>
    <t>Schwerpunkt: Gesellschaftsvergleich und Transnationalisierung</t>
  </si>
  <si>
    <t>Korean 5</t>
  </si>
  <si>
    <t>Korean 4</t>
  </si>
  <si>
    <t>Korean 3</t>
  </si>
  <si>
    <t>Korean 2</t>
  </si>
  <si>
    <t>Korean 1</t>
  </si>
  <si>
    <t>Einführung in das Studium der Ostasienwissenschaften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</si>
</sst>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Semester&quot;"/>
  </numFmts>
  <fonts count="6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2"/>
      <color rgb="FFFF0000"/>
      <name val="Calibri"/>
      <family val="2"/>
      <scheme val="minor"/>
    </font>
    <font>
      <b/>
      <sz val="8"/>
      <color rgb="FFFF0000"/>
      <name val="Calibri"/>
      <family val="2"/>
      <scheme val="minor"/>
    </font>
    <font>
      <b/>
      <sz val="11"/>
      <name val="Calibri"/>
      <family val="2"/>
      <scheme val="minor"/>
    </font>
    <font>
      <b/>
      <sz val="10"/>
      <color rgb="FFFF0000"/>
      <name val="Calibri"/>
      <family val="2"/>
      <scheme val="minor"/>
    </font>
    <font>
      <sz val="9"/>
      <color theme="1"/>
      <name val="Calibri"/>
      <family val="2"/>
      <scheme val="minor"/>
    </font>
    <font>
      <sz val="10"/>
      <name val="Calibri"/>
      <family val="2"/>
      <scheme val="minor"/>
    </font>
    <font>
      <b/>
      <sz val="11"/>
      <color theme="1"/>
      <name val="Calibri"/>
      <family val="2"/>
      <scheme val="minor"/>
    </font>
    <font>
      <b/>
      <sz val="20"/>
      <color theme="1" tint="0.499984740745262"/>
      <name val="Calibri"/>
      <family val="2"/>
      <scheme val="minor"/>
    </font>
    <font>
      <b/>
      <sz val="12"/>
      <color theme="1" tint="0.499984740745262"/>
      <name val="Calibri"/>
      <family val="2"/>
      <scheme val="minor"/>
    </font>
    <font>
      <b/>
      <sz val="9"/>
      <color theme="1" tint="0.499984740745262"/>
      <name val="Calibri"/>
      <family val="2"/>
      <scheme val="minor"/>
    </font>
    <font>
      <b/>
      <sz val="11"/>
      <color theme="1" tint="0.499984740745262"/>
      <name val="Calibri"/>
      <family val="2"/>
      <scheme val="minor"/>
    </font>
    <font>
      <b/>
      <sz val="8"/>
      <color theme="1" tint="0.499984740745262"/>
      <name val="Calibri"/>
      <family val="2"/>
      <scheme val="minor"/>
    </font>
    <font>
      <b/>
      <sz val="10"/>
      <color theme="1" tint="0.499984740745262"/>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sz val="12"/>
      <color theme="1" tint="0.499984740745262"/>
      <name val="Calibri"/>
      <family val="2"/>
      <scheme val="minor"/>
    </font>
    <font>
      <b/>
      <sz val="12"/>
      <color theme="1"/>
      <name val="Arial"/>
      <family val="2"/>
    </font>
    <font>
      <sz val="8"/>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2"/>
      <color theme="1"/>
      <name val="Calibri"/>
      <family val="2"/>
    </font>
    <font>
      <b/>
      <sz val="14"/>
      <color rgb="FF244062"/>
      <name val="Calibri"/>
      <family val="2"/>
    </font>
    <font>
      <sz val="11"/>
      <color rgb="FF000000"/>
      <name val="Calibri"/>
      <family val="2"/>
    </font>
    <font>
      <sz val="11"/>
      <name val="Calibri"/>
      <family val="2"/>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trike/>
      <sz val="11"/>
      <name val="Calibri"/>
      <family val="2"/>
      <scheme val="minor"/>
    </font>
    <font>
      <strike/>
      <sz val="11"/>
      <color theme="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D9D9D9"/>
        <bgColor rgb="FF000000"/>
      </patternFill>
    </fill>
    <fill>
      <patternFill patternType="solid">
        <fgColor theme="8" tint="-0.499984740745262"/>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rgb="FFFF0000"/>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FF0000"/>
      </bottom>
      <diagonal/>
    </border>
    <border>
      <left/>
      <right style="thin">
        <color auto="1"/>
      </right>
      <top style="thin">
        <color auto="1"/>
      </top>
      <bottom/>
      <diagonal/>
    </border>
    <border>
      <left/>
      <right style="medium">
        <color rgb="FFFF0000"/>
      </right>
      <top style="medium">
        <color indexed="64"/>
      </top>
      <bottom style="thin">
        <color auto="1"/>
      </bottom>
      <diagonal/>
    </border>
  </borders>
  <cellStyleXfs count="24">
    <xf numFmtId="0" fontId="0" fillId="0" borderId="0"/>
    <xf numFmtId="0" fontId="4" fillId="2" borderId="0"/>
    <xf numFmtId="0" fontId="5" fillId="3" borderId="2"/>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cellStyleXfs>
  <cellXfs count="203">
    <xf numFmtId="0" fontId="0" fillId="0" borderId="0" xfId="0"/>
    <xf numFmtId="0" fontId="0" fillId="0" borderId="0" xfId="0" applyAlignment="1">
      <alignment vertical="center"/>
    </xf>
    <xf numFmtId="0" fontId="13" fillId="0" borderId="1" xfId="0" applyFont="1" applyBorder="1" applyAlignment="1" applyProtection="1">
      <alignment horizontal="center" vertical="center"/>
      <protection locked="0"/>
    </xf>
    <xf numFmtId="0" fontId="13" fillId="0" borderId="8" xfId="0" applyFont="1" applyBorder="1" applyAlignment="1" applyProtection="1">
      <alignment vertical="center" wrapText="1" shrinkToFit="1"/>
      <protection locked="0"/>
    </xf>
    <xf numFmtId="0" fontId="0" fillId="0" borderId="0" xfId="0" applyProtection="1"/>
    <xf numFmtId="0" fontId="12" fillId="0" borderId="0" xfId="0" applyFont="1" applyProtection="1"/>
    <xf numFmtId="0" fontId="12" fillId="0" borderId="0" xfId="0" applyFont="1" applyAlignment="1" applyProtection="1"/>
    <xf numFmtId="0" fontId="13" fillId="0" borderId="1" xfId="0" quotePrefix="1" applyFont="1" applyBorder="1" applyAlignment="1" applyProtection="1">
      <alignment horizontal="center" vertical="center"/>
      <protection locked="0"/>
    </xf>
    <xf numFmtId="0" fontId="13"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3" fillId="0" borderId="1" xfId="0" applyFont="1" applyBorder="1" applyAlignment="1" applyProtection="1">
      <alignment horizontal="center" vertical="center" wrapText="1" shrinkToFit="1"/>
      <protection locked="0"/>
    </xf>
    <xf numFmtId="0" fontId="13" fillId="0" borderId="7" xfId="0" applyFont="1" applyBorder="1" applyAlignment="1" applyProtection="1">
      <alignment horizontal="center" vertical="center" wrapText="1" shrinkToFit="1"/>
      <protection locked="0"/>
    </xf>
    <xf numFmtId="0" fontId="11" fillId="0" borderId="4"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0"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5" fillId="0" borderId="36" xfId="0" applyFont="1" applyBorder="1" applyAlignment="1">
      <alignment horizontal="center" vertical="center" wrapText="1" shrinkToFit="1"/>
    </xf>
    <xf numFmtId="0" fontId="0" fillId="0" borderId="4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164" fontId="3" fillId="0" borderId="14" xfId="0" applyNumberFormat="1" applyFont="1" applyBorder="1" applyAlignment="1" applyProtection="1">
      <alignment horizontal="left" vertical="center" wrapText="1" shrinkToFit="1"/>
    </xf>
    <xf numFmtId="0" fontId="3" fillId="0" borderId="0" xfId="0" applyFont="1"/>
    <xf numFmtId="0" fontId="21" fillId="0" borderId="0" xfId="0" applyFont="1"/>
    <xf numFmtId="0" fontId="12" fillId="0" borderId="0" xfId="0" applyFont="1" applyAlignment="1" applyProtection="1">
      <alignment horizontal="left" vertical="top" wrapText="1"/>
    </xf>
    <xf numFmtId="0" fontId="19" fillId="0" borderId="1" xfId="0" applyFont="1" applyBorder="1" applyAlignment="1" applyProtection="1">
      <alignment horizontal="center" vertical="top" wrapText="1"/>
    </xf>
    <xf numFmtId="0" fontId="12" fillId="0" borderId="0" xfId="0" applyFont="1" applyAlignment="1" applyProtection="1">
      <alignment horizontal="left" vertical="center" wrapText="1"/>
    </xf>
    <xf numFmtId="0" fontId="0" fillId="0" borderId="1" xfId="0" applyFont="1" applyFill="1" applyBorder="1" applyAlignment="1" applyProtection="1">
      <alignment horizontal="center" vertical="top" wrapText="1" shrinkToFit="1"/>
    </xf>
    <xf numFmtId="0" fontId="38" fillId="0" borderId="0" xfId="0" applyFont="1"/>
    <xf numFmtId="0" fontId="41" fillId="0" borderId="0" xfId="0" applyFont="1" applyAlignment="1" applyProtection="1"/>
    <xf numFmtId="0" fontId="2" fillId="0" borderId="0" xfId="23" applyFill="1" applyBorder="1" applyAlignment="1">
      <alignment wrapText="1"/>
    </xf>
    <xf numFmtId="0" fontId="2" fillId="0" borderId="0" xfId="23" applyBorder="1"/>
    <xf numFmtId="0" fontId="46" fillId="0" borderId="0" xfId="23" applyFont="1" applyFill="1" applyBorder="1"/>
    <xf numFmtId="0" fontId="46" fillId="0" borderId="0" xfId="23" applyFont="1" applyFill="1" applyBorder="1" applyAlignment="1"/>
    <xf numFmtId="49" fontId="44" fillId="0" borderId="0" xfId="0" applyNumberFormat="1" applyFont="1" applyFill="1" applyBorder="1"/>
    <xf numFmtId="164" fontId="44" fillId="0" borderId="0" xfId="0" applyNumberFormat="1" applyFont="1" applyFill="1" applyBorder="1" applyAlignment="1">
      <alignment horizontal="left"/>
    </xf>
    <xf numFmtId="0" fontId="46" fillId="0" borderId="1" xfId="23" applyFont="1" applyFill="1" applyBorder="1" applyAlignment="1">
      <alignment horizontal="center" vertical="top" wrapText="1"/>
    </xf>
    <xf numFmtId="0" fontId="46" fillId="0" borderId="1" xfId="23" applyFont="1" applyFill="1" applyBorder="1" applyAlignment="1">
      <alignment vertical="top" wrapText="1"/>
    </xf>
    <xf numFmtId="0" fontId="46" fillId="0" borderId="0" xfId="23" applyFont="1" applyFill="1" applyBorder="1" applyAlignment="1">
      <alignment vertical="top" wrapText="1"/>
    </xf>
    <xf numFmtId="0" fontId="46" fillId="0" borderId="1" xfId="0" quotePrefix="1" applyFont="1" applyFill="1" applyBorder="1" applyAlignment="1">
      <alignment horizontal="left" vertical="top" wrapText="1"/>
    </xf>
    <xf numFmtId="0" fontId="46" fillId="0" borderId="1" xfId="0" quotePrefix="1" applyFont="1" applyFill="1" applyBorder="1" applyAlignment="1">
      <alignment horizontal="right" vertical="top" wrapText="1"/>
    </xf>
    <xf numFmtId="0" fontId="46" fillId="4" borderId="1" xfId="0" applyFont="1" applyFill="1" applyBorder="1" applyAlignment="1" applyProtection="1">
      <alignment vertical="top" wrapText="1"/>
      <protection locked="0"/>
    </xf>
    <xf numFmtId="0" fontId="46" fillId="4" borderId="1" xfId="0" applyFont="1" applyFill="1" applyBorder="1" applyAlignment="1" applyProtection="1">
      <alignment horizontal="center" vertical="top" wrapText="1"/>
      <protection locked="0"/>
    </xf>
    <xf numFmtId="0" fontId="47" fillId="0" borderId="0" xfId="23" applyFont="1" applyFill="1" applyBorder="1" applyAlignment="1">
      <alignment vertical="top" wrapText="1"/>
    </xf>
    <xf numFmtId="0" fontId="44" fillId="0" borderId="0" xfId="0" applyFont="1" applyFill="1" applyBorder="1"/>
    <xf numFmtId="0" fontId="47" fillId="0" borderId="0" xfId="23" applyFont="1" applyFill="1" applyBorder="1" applyAlignment="1">
      <alignment vertical="top"/>
    </xf>
    <xf numFmtId="0" fontId="44" fillId="0" borderId="0" xfId="0" applyFont="1" applyFill="1" applyBorder="1" applyAlignment="1"/>
    <xf numFmtId="0" fontId="47" fillId="0" borderId="0" xfId="0" applyFont="1" applyFill="1" applyBorder="1" applyAlignment="1">
      <alignment horizontal="center"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right" vertical="top" wrapText="1"/>
    </xf>
    <xf numFmtId="0" fontId="47" fillId="0" borderId="0" xfId="0" applyFont="1" applyFill="1" applyBorder="1" applyAlignment="1">
      <alignment vertical="top" wrapText="1"/>
    </xf>
    <xf numFmtId="0" fontId="46" fillId="0" borderId="0" xfId="23" applyFont="1" applyFill="1" applyBorder="1" applyAlignment="1">
      <alignment horizontal="center" vertical="top"/>
    </xf>
    <xf numFmtId="0" fontId="46" fillId="0" borderId="0" xfId="23" applyFont="1" applyFill="1" applyBorder="1" applyAlignment="1">
      <alignment horizontal="left" vertical="top"/>
    </xf>
    <xf numFmtId="0" fontId="46" fillId="0" borderId="0" xfId="23" applyFont="1" applyFill="1" applyBorder="1" applyAlignment="1">
      <alignment horizontal="right" vertical="top"/>
    </xf>
    <xf numFmtId="0" fontId="46" fillId="0" borderId="0" xfId="23" applyFont="1" applyFill="1" applyBorder="1" applyAlignment="1">
      <alignment vertical="top"/>
    </xf>
    <xf numFmtId="0" fontId="46" fillId="0" borderId="1" xfId="23" applyFont="1" applyFill="1" applyBorder="1" applyAlignment="1">
      <alignment horizontal="left" vertical="top" wrapText="1"/>
    </xf>
    <xf numFmtId="0" fontId="44" fillId="0" borderId="0" xfId="0" applyFont="1" applyFill="1" applyBorder="1" applyAlignment="1">
      <alignment horizontal="left"/>
    </xf>
    <xf numFmtId="0" fontId="46" fillId="0" borderId="1" xfId="23" applyFont="1" applyFill="1" applyBorder="1" applyAlignment="1">
      <alignment horizontal="right" vertical="top" wrapText="1"/>
    </xf>
    <xf numFmtId="0" fontId="44" fillId="0" borderId="0" xfId="0" applyFont="1" applyFill="1" applyBorder="1" applyAlignment="1">
      <alignment horizontal="right"/>
    </xf>
    <xf numFmtId="0" fontId="12" fillId="0" borderId="0" xfId="0" applyFont="1" applyAlignment="1" applyProtection="1">
      <alignment horizontal="left" vertical="center" wrapText="1"/>
    </xf>
    <xf numFmtId="0" fontId="12" fillId="0" borderId="0" xfId="0" applyFont="1" applyAlignment="1" applyProtection="1">
      <alignment horizontal="left" vertical="top" wrapText="1"/>
    </xf>
    <xf numFmtId="0" fontId="2" fillId="0" borderId="0" xfId="23" applyFill="1" applyBorder="1" applyAlignment="1">
      <alignment vertical="top" wrapText="1"/>
    </xf>
    <xf numFmtId="0" fontId="0" fillId="0" borderId="3" xfId="0" applyFont="1" applyBorder="1" applyAlignment="1" applyProtection="1">
      <alignment horizontal="center" vertical="top" wrapText="1" shrinkToFit="1"/>
    </xf>
    <xf numFmtId="0" fontId="46" fillId="0" borderId="1" xfId="0" applyFont="1" applyFill="1" applyBorder="1" applyAlignment="1">
      <alignment horizontal="center" vertical="top" wrapText="1"/>
    </xf>
    <xf numFmtId="0" fontId="57" fillId="0" borderId="1" xfId="23" applyFont="1" applyFill="1" applyBorder="1" applyAlignment="1">
      <alignment horizontal="center" vertical="top" wrapText="1"/>
    </xf>
    <xf numFmtId="0" fontId="57" fillId="0" borderId="1" xfId="0" applyFont="1" applyFill="1" applyBorder="1" applyAlignment="1">
      <alignment horizontal="left" vertical="top" wrapText="1"/>
    </xf>
    <xf numFmtId="0" fontId="57" fillId="0" borderId="1" xfId="23" applyFont="1" applyFill="1" applyBorder="1" applyAlignment="1">
      <alignment horizontal="right" vertical="top" wrapText="1"/>
    </xf>
    <xf numFmtId="0" fontId="57" fillId="0" borderId="1" xfId="0" quotePrefix="1" applyFont="1" applyFill="1" applyBorder="1" applyAlignment="1">
      <alignment horizontal="left" vertical="top" wrapText="1"/>
    </xf>
    <xf numFmtId="0" fontId="57" fillId="0" borderId="1" xfId="0" applyFont="1" applyFill="1" applyBorder="1" applyAlignment="1">
      <alignment horizontal="right" vertical="top" wrapText="1"/>
    </xf>
    <xf numFmtId="0" fontId="57" fillId="0" borderId="1" xfId="0" applyFont="1" applyFill="1" applyBorder="1" applyAlignment="1">
      <alignment vertical="top" wrapText="1"/>
    </xf>
    <xf numFmtId="0" fontId="57" fillId="0" borderId="1" xfId="0" applyFont="1" applyFill="1" applyBorder="1" applyAlignment="1">
      <alignment horizontal="center" vertical="top" wrapText="1"/>
    </xf>
    <xf numFmtId="0" fontId="57" fillId="0" borderId="1" xfId="23" applyFont="1" applyFill="1" applyBorder="1" applyAlignment="1">
      <alignment vertical="top" wrapText="1"/>
    </xf>
    <xf numFmtId="0" fontId="57" fillId="0" borderId="1" xfId="23" applyFont="1" applyFill="1" applyBorder="1" applyAlignment="1">
      <alignment horizontal="left" vertical="top" wrapText="1"/>
    </xf>
    <xf numFmtId="0" fontId="57" fillId="0" borderId="1" xfId="0" applyFont="1" applyFill="1" applyBorder="1" applyAlignment="1" applyProtection="1">
      <alignment horizontal="right" vertical="top" wrapText="1"/>
    </xf>
    <xf numFmtId="0" fontId="57" fillId="0" borderId="1" xfId="0" applyFont="1" applyFill="1" applyBorder="1" applyAlignment="1" applyProtection="1">
      <alignment horizontal="left" vertical="top" wrapText="1"/>
    </xf>
    <xf numFmtId="0" fontId="57" fillId="0" borderId="1" xfId="0" applyFont="1" applyFill="1" applyBorder="1" applyAlignment="1" applyProtection="1">
      <alignment horizontal="center" vertical="top" wrapText="1"/>
    </xf>
    <xf numFmtId="0" fontId="47" fillId="0" borderId="0" xfId="23" applyFont="1" applyFill="1" applyBorder="1" applyAlignment="1">
      <alignment horizontal="center" vertical="top" wrapText="1"/>
    </xf>
    <xf numFmtId="0" fontId="47" fillId="0" borderId="0" xfId="23" applyFont="1" applyFill="1" applyBorder="1" applyAlignment="1">
      <alignment horizontal="right" vertical="top" wrapText="1"/>
    </xf>
    <xf numFmtId="0" fontId="1" fillId="0" borderId="0" xfId="23" applyFont="1" applyFill="1" applyAlignment="1">
      <alignment wrapText="1"/>
    </xf>
    <xf numFmtId="0" fontId="1" fillId="0" borderId="0" xfId="23" applyFont="1" applyFill="1" applyAlignment="1">
      <alignment vertical="top" wrapText="1"/>
    </xf>
    <xf numFmtId="0" fontId="1" fillId="0" borderId="0" xfId="23" applyFont="1" applyFill="1" applyAlignment="1">
      <alignment vertical="top"/>
    </xf>
    <xf numFmtId="0" fontId="1" fillId="0" borderId="1" xfId="0" applyFont="1" applyBorder="1" applyAlignment="1">
      <alignment horizontal="center"/>
    </xf>
    <xf numFmtId="0" fontId="57" fillId="0" borderId="0" xfId="23" applyFont="1" applyFill="1" applyBorder="1" applyAlignment="1">
      <alignment vertical="top" wrapText="1"/>
    </xf>
    <xf numFmtId="0" fontId="57" fillId="0" borderId="0" xfId="23" applyFont="1" applyFill="1" applyBorder="1" applyAlignment="1">
      <alignment vertical="top"/>
    </xf>
    <xf numFmtId="0" fontId="58" fillId="4" borderId="1" xfId="0" applyFont="1" applyFill="1" applyBorder="1" applyAlignment="1" applyProtection="1">
      <alignment horizontal="center" vertical="top" wrapText="1"/>
      <protection locked="0"/>
    </xf>
    <xf numFmtId="0" fontId="57" fillId="0" borderId="0" xfId="0" applyFont="1" applyFill="1" applyBorder="1" applyAlignment="1">
      <alignment vertical="top" wrapText="1"/>
    </xf>
    <xf numFmtId="0" fontId="1" fillId="0" borderId="0" xfId="0" applyFont="1" applyFill="1" applyBorder="1" applyAlignment="1">
      <alignment vertical="top" wrapText="1"/>
    </xf>
    <xf numFmtId="0" fontId="56" fillId="0" borderId="0" xfId="23" applyFont="1" applyFill="1" applyBorder="1" applyAlignment="1">
      <alignment vertical="top" wrapText="1"/>
    </xf>
    <xf numFmtId="0" fontId="57" fillId="0" borderId="0" xfId="0" applyFont="1" applyFill="1" applyBorder="1" applyAlignment="1">
      <alignment vertical="top"/>
    </xf>
    <xf numFmtId="0" fontId="1" fillId="0" borderId="0" xfId="0" applyFont="1" applyFill="1" applyBorder="1" applyAlignment="1">
      <alignment vertical="top"/>
    </xf>
    <xf numFmtId="0" fontId="29" fillId="0" borderId="0" xfId="0" applyFont="1" applyAlignment="1">
      <alignment horizontal="left" wrapText="1"/>
    </xf>
    <xf numFmtId="0" fontId="53" fillId="0" borderId="0" xfId="0" applyFont="1" applyAlignment="1"/>
    <xf numFmtId="0" fontId="12" fillId="0" borderId="0" xfId="0" applyFont="1" applyAlignment="1" applyProtection="1">
      <alignment horizontal="left" vertical="top" wrapText="1"/>
    </xf>
    <xf numFmtId="0" fontId="41" fillId="0" borderId="0" xfId="0" applyFont="1" applyAlignment="1" applyProtection="1">
      <alignment horizontal="left" vertical="top" wrapText="1"/>
    </xf>
    <xf numFmtId="0" fontId="43" fillId="0" borderId="0" xfId="0" applyFont="1" applyAlignment="1">
      <alignment horizontal="left" vertical="center"/>
    </xf>
    <xf numFmtId="0" fontId="12" fillId="0" borderId="0" xfId="0" applyFont="1" applyAlignment="1" applyProtection="1">
      <alignment horizontal="left"/>
    </xf>
    <xf numFmtId="0" fontId="26" fillId="0" borderId="0" xfId="0" applyFont="1" applyAlignment="1">
      <alignment horizontal="left"/>
    </xf>
    <xf numFmtId="0" fontId="41" fillId="0" borderId="0" xfId="0" applyFont="1" applyAlignment="1" applyProtection="1">
      <alignment horizontal="left"/>
    </xf>
    <xf numFmtId="0" fontId="41" fillId="0" borderId="0" xfId="0" applyFont="1" applyAlignment="1">
      <alignment horizontal="left" wrapText="1"/>
    </xf>
    <xf numFmtId="0" fontId="38" fillId="0" borderId="0" xfId="0" applyFont="1" applyAlignment="1">
      <alignment horizontal="left"/>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7" fillId="0" borderId="34" xfId="0" applyFont="1" applyBorder="1" applyAlignment="1" applyProtection="1">
      <alignment horizontal="left" vertical="center" wrapText="1" shrinkToFit="1"/>
    </xf>
    <xf numFmtId="0" fontId="3" fillId="0" borderId="26" xfId="0" applyFont="1" applyBorder="1" applyAlignment="1" applyProtection="1">
      <alignment horizontal="left" vertical="center" wrapText="1" shrinkToFit="1"/>
    </xf>
    <xf numFmtId="0" fontId="3" fillId="0" borderId="49" xfId="0" applyFont="1" applyBorder="1" applyAlignment="1" applyProtection="1">
      <alignment horizontal="left" vertical="center" wrapText="1" shrinkToFit="1"/>
    </xf>
    <xf numFmtId="0" fontId="3" fillId="0" borderId="11" xfId="0" applyFont="1" applyBorder="1" applyAlignment="1" applyProtection="1">
      <alignment horizontal="left" vertical="top" wrapText="1" shrinkToFit="1"/>
    </xf>
    <xf numFmtId="0" fontId="3" fillId="0" borderId="23" xfId="0" applyFont="1" applyBorder="1" applyAlignment="1" applyProtection="1">
      <alignment horizontal="left" vertical="top" wrapText="1" shrinkToFit="1"/>
    </xf>
    <xf numFmtId="0" fontId="3" fillId="0" borderId="3" xfId="0" applyFont="1" applyBorder="1" applyAlignment="1" applyProtection="1">
      <alignment horizontal="left" vertical="top" wrapText="1" shrinkToFit="1"/>
    </xf>
    <xf numFmtId="0" fontId="3" fillId="0" borderId="11" xfId="0" applyFont="1" applyBorder="1" applyAlignment="1" applyProtection="1">
      <alignment horizontal="left" vertical="center" wrapText="1" shrinkToFit="1"/>
    </xf>
    <xf numFmtId="0" fontId="3" fillId="0" borderId="23"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42" xfId="0" applyFont="1" applyBorder="1" applyAlignment="1" applyProtection="1">
      <alignment horizontal="left" vertical="center" wrapText="1" shrinkToFit="1"/>
    </xf>
    <xf numFmtId="0" fontId="8" fillId="0" borderId="4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44"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23" xfId="0" applyFont="1" applyBorder="1" applyAlignment="1" applyProtection="1">
      <alignment horizontal="left" vertical="center" wrapText="1" shrinkToFit="1"/>
      <protection locked="0"/>
    </xf>
    <xf numFmtId="0" fontId="8" fillId="0" borderId="45" xfId="0" applyFont="1" applyBorder="1" applyAlignment="1" applyProtection="1">
      <alignment horizontal="left" vertical="center" wrapText="1" shrinkToFit="1"/>
      <protection locked="0"/>
    </xf>
    <xf numFmtId="49" fontId="3" fillId="0" borderId="47" xfId="0" applyNumberFormat="1" applyFont="1" applyBorder="1" applyAlignment="1" applyProtection="1">
      <alignment horizontal="left" vertical="center" wrapText="1" shrinkToFit="1"/>
    </xf>
    <xf numFmtId="49" fontId="3" fillId="0" borderId="48" xfId="0" applyNumberFormat="1" applyFont="1" applyBorder="1" applyAlignment="1" applyProtection="1">
      <alignment horizontal="left" vertical="center" wrapText="1" shrinkToFit="1"/>
    </xf>
    <xf numFmtId="0" fontId="24" fillId="0" borderId="12" xfId="0" applyFont="1" applyBorder="1" applyAlignment="1" applyProtection="1">
      <alignment horizontal="right" vertical="center" wrapText="1" shrinkToFit="1"/>
    </xf>
    <xf numFmtId="0" fontId="0" fillId="0" borderId="1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3" fillId="0" borderId="11"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3" fillId="0" borderId="3" xfId="0" applyFont="1" applyBorder="1" applyAlignment="1" applyProtection="1">
      <alignment horizontal="center" vertical="center" wrapText="1" shrinkToFit="1"/>
    </xf>
    <xf numFmtId="0" fontId="3" fillId="0" borderId="24" xfId="0" applyFont="1" applyBorder="1" applyAlignment="1" applyProtection="1">
      <alignment horizontal="center" vertical="center" wrapText="1" shrinkToFit="1"/>
    </xf>
    <xf numFmtId="0" fontId="21" fillId="0" borderId="11" xfId="0" applyFont="1" applyBorder="1" applyAlignment="1" applyProtection="1">
      <alignment horizontal="center" vertical="top" wrapText="1" shrinkToFit="1"/>
    </xf>
    <xf numFmtId="0" fontId="21" fillId="0" borderId="3" xfId="0" applyFont="1" applyBorder="1" applyAlignment="1" applyProtection="1">
      <alignment horizontal="center" vertical="top" wrapText="1" shrinkToFit="1"/>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8" xfId="0" applyBorder="1" applyAlignment="1">
      <alignment horizontal="center" vertical="center"/>
    </xf>
    <xf numFmtId="0" fontId="0" fillId="0" borderId="16" xfId="0" applyBorder="1" applyAlignment="1">
      <alignment horizontal="center" vertical="center"/>
    </xf>
    <xf numFmtId="0" fontId="15" fillId="0" borderId="40" xfId="0" applyFont="1" applyBorder="1" applyAlignment="1">
      <alignment horizontal="right" vertical="center" wrapText="1"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17" xfId="0" applyFont="1" applyBorder="1" applyAlignment="1">
      <alignment vertical="center"/>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50" xfId="0" applyFont="1" applyBorder="1" applyAlignment="1" applyProtection="1">
      <alignment horizontal="center" vertical="center" wrapText="1" shrinkToFit="1"/>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2" fillId="0" borderId="0" xfId="0" applyFont="1" applyAlignment="1" applyProtection="1">
      <alignment horizontal="left" vertical="center" wrapText="1"/>
    </xf>
    <xf numFmtId="0" fontId="20" fillId="0" borderId="39" xfId="0" applyFont="1" applyBorder="1" applyAlignment="1">
      <alignment horizontal="center" vertical="center" wrapText="1"/>
    </xf>
    <xf numFmtId="0" fontId="20" fillId="0" borderId="25" xfId="0" applyFont="1" applyBorder="1" applyAlignment="1">
      <alignment horizontal="center" vertical="center" wrapText="1"/>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5" fillId="0" borderId="28"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9" fillId="0" borderId="34" xfId="0" applyFont="1" applyBorder="1" applyAlignment="1">
      <alignment horizontal="left" vertical="top" wrapText="1"/>
    </xf>
    <xf numFmtId="0" fontId="19" fillId="0" borderId="26" xfId="0" applyFont="1" applyBorder="1" applyAlignment="1">
      <alignment horizontal="left" vertical="top" wrapText="1"/>
    </xf>
    <xf numFmtId="0" fontId="19" fillId="0" borderId="33" xfId="0" applyFont="1" applyBorder="1" applyAlignment="1">
      <alignment horizontal="left" vertical="top" wrapText="1"/>
    </xf>
    <xf numFmtId="0" fontId="19" fillId="0" borderId="29" xfId="0" applyFont="1" applyBorder="1" applyAlignment="1">
      <alignment horizontal="left" vertical="top" wrapText="1"/>
    </xf>
    <xf numFmtId="0" fontId="19" fillId="0" borderId="9" xfId="0" applyFont="1" applyBorder="1" applyAlignment="1">
      <alignment horizontal="left" vertical="top" wrapText="1"/>
    </xf>
    <xf numFmtId="0" fontId="19" fillId="0" borderId="38" xfId="0" applyFont="1" applyBorder="1" applyAlignment="1">
      <alignment horizontal="left" vertical="top" wrapText="1"/>
    </xf>
    <xf numFmtId="0" fontId="0" fillId="0" borderId="0" xfId="0" applyAlignment="1">
      <alignment horizontal="left"/>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0" fillId="0" borderId="4"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3" xfId="0" applyBorder="1" applyAlignment="1" applyProtection="1">
      <alignment horizontal="left" vertical="top" wrapText="1"/>
    </xf>
    <xf numFmtId="0" fontId="3" fillId="0" borderId="0" xfId="0" applyFont="1" applyAlignment="1">
      <alignment horizontal="left" wrapText="1"/>
    </xf>
    <xf numFmtId="0" fontId="29" fillId="0" borderId="0" xfId="0" applyFont="1" applyAlignment="1">
      <alignment horizontal="left"/>
    </xf>
    <xf numFmtId="0" fontId="29" fillId="0" borderId="0" xfId="0" applyFont="1" applyAlignment="1">
      <alignment horizontal="left" wrapText="1"/>
    </xf>
    <xf numFmtId="0" fontId="3" fillId="0" borderId="0" xfId="0" applyFont="1" applyAlignment="1">
      <alignment horizontal="left"/>
    </xf>
    <xf numFmtId="0" fontId="53" fillId="0" borderId="0" xfId="0" applyFont="1" applyAlignment="1">
      <alignment horizontal="left"/>
    </xf>
    <xf numFmtId="0" fontId="54" fillId="0" borderId="0" xfId="0" applyFont="1" applyAlignment="1">
      <alignment horizontal="left"/>
    </xf>
    <xf numFmtId="0" fontId="55" fillId="5" borderId="1" xfId="1" applyFont="1" applyFill="1" applyBorder="1" applyAlignment="1">
      <alignment horizontal="left" vertical="top" wrapText="1"/>
    </xf>
    <xf numFmtId="0" fontId="45"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1" xfId="0" applyFont="1" applyFill="1" applyBorder="1" applyAlignment="1">
      <alignment horizontal="center" vertical="top" wrapText="1"/>
    </xf>
    <xf numFmtId="0" fontId="59" fillId="0" borderId="1" xfId="23" applyFont="1" applyFill="1" applyBorder="1" applyAlignment="1">
      <alignment horizontal="center" vertical="top" wrapText="1"/>
    </xf>
    <xf numFmtId="0" fontId="59" fillId="0" borderId="1" xfId="0" applyFont="1" applyFill="1" applyBorder="1" applyAlignment="1">
      <alignment horizontal="left" vertical="top" wrapText="1"/>
    </xf>
    <xf numFmtId="0" fontId="59" fillId="0" borderId="1" xfId="23" applyFont="1" applyFill="1" applyBorder="1" applyAlignment="1">
      <alignment horizontal="right" vertical="top" wrapText="1"/>
    </xf>
    <xf numFmtId="0" fontId="59" fillId="0" borderId="0" xfId="0" applyFont="1" applyFill="1" applyBorder="1" applyAlignment="1">
      <alignment vertical="top" wrapText="1"/>
    </xf>
    <xf numFmtId="9" fontId="59" fillId="0" borderId="0" xfId="0" applyNumberFormat="1" applyFont="1" applyFill="1" applyBorder="1" applyAlignment="1">
      <alignment vertical="top" wrapText="1"/>
    </xf>
    <xf numFmtId="0" fontId="60" fillId="0" borderId="0" xfId="23" applyFont="1" applyFill="1" applyAlignment="1">
      <alignment vertical="top" wrapText="1"/>
    </xf>
    <xf numFmtId="0" fontId="60" fillId="0" borderId="0" xfId="0" applyFont="1" applyFill="1" applyBorder="1" applyAlignment="1">
      <alignment vertical="top" wrapText="1"/>
    </xf>
    <xf numFmtId="0" fontId="59" fillId="0" borderId="0" xfId="23" applyFont="1" applyFill="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65</xdr:row>
          <xdr:rowOff>76200</xdr:rowOff>
        </xdr:from>
        <xdr:to>
          <xdr:col>7</xdr:col>
          <xdr:colOff>1295400</xdr:colOff>
          <xdr:row>65</xdr:row>
          <xdr:rowOff>333375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85725</xdr:rowOff>
        </xdr:from>
        <xdr:to>
          <xdr:col>7</xdr:col>
          <xdr:colOff>504825</xdr:colOff>
          <xdr:row>65</xdr:row>
          <xdr:rowOff>333375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9"/>
  <sheetViews>
    <sheetView tabSelected="1" showRuler="0" showWhiteSpace="0" zoomScaleNormal="100" zoomScaleSheetLayoutView="100" workbookViewId="0">
      <selection activeCell="F3" sqref="F3:N3"/>
    </sheetView>
  </sheetViews>
  <sheetFormatPr baseColWidth="10" defaultColWidth="11.375" defaultRowHeight="15.75" x14ac:dyDescent="0.25"/>
  <cols>
    <col min="1" max="1" width="12.75" customWidth="1"/>
    <col min="2" max="2" width="13" customWidth="1"/>
    <col min="3" max="3" width="5.5"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1:15" s="1" customFormat="1" ht="58.5" customHeight="1" x14ac:dyDescent="0.25">
      <c r="A1" s="150" t="s">
        <v>31</v>
      </c>
      <c r="B1" s="151"/>
      <c r="C1" s="151"/>
      <c r="D1" s="151"/>
      <c r="E1" s="151"/>
      <c r="F1" s="151"/>
      <c r="G1" s="151"/>
      <c r="H1" s="151"/>
      <c r="I1" s="151"/>
      <c r="J1" s="151"/>
      <c r="K1" s="151"/>
      <c r="L1" s="151"/>
      <c r="M1" s="151"/>
      <c r="N1" s="151"/>
      <c r="O1" s="33"/>
    </row>
    <row r="2" spans="1:15" s="1" customFormat="1" ht="31.5" customHeight="1" thickBot="1" x14ac:dyDescent="0.3">
      <c r="A2" s="161" t="s">
        <v>63</v>
      </c>
      <c r="B2" s="162"/>
      <c r="C2" s="162"/>
      <c r="D2" s="162"/>
      <c r="E2" s="162"/>
      <c r="F2" s="162"/>
      <c r="G2" s="162"/>
      <c r="H2" s="162"/>
      <c r="I2" s="162"/>
      <c r="J2" s="162"/>
      <c r="K2" s="162"/>
      <c r="L2" s="162"/>
      <c r="M2" s="162"/>
      <c r="N2" s="162"/>
    </row>
    <row r="3" spans="1:15" ht="35.1" customHeight="1" x14ac:dyDescent="0.25">
      <c r="A3" s="123" t="s">
        <v>32</v>
      </c>
      <c r="B3" s="124"/>
      <c r="C3" s="124"/>
      <c r="D3" s="124"/>
      <c r="E3" s="125"/>
      <c r="F3" s="126"/>
      <c r="G3" s="127"/>
      <c r="H3" s="127"/>
      <c r="I3" s="127"/>
      <c r="J3" s="127"/>
      <c r="K3" s="127"/>
      <c r="L3" s="127"/>
      <c r="M3" s="127"/>
      <c r="N3" s="128"/>
    </row>
    <row r="4" spans="1:15" ht="35.1" customHeight="1" x14ac:dyDescent="0.25">
      <c r="A4" s="120" t="s">
        <v>33</v>
      </c>
      <c r="B4" s="121"/>
      <c r="C4" s="121"/>
      <c r="D4" s="121"/>
      <c r="E4" s="122"/>
      <c r="F4" s="129"/>
      <c r="G4" s="130"/>
      <c r="H4" s="130"/>
      <c r="I4" s="130"/>
      <c r="J4" s="130"/>
      <c r="K4" s="130"/>
      <c r="L4" s="130"/>
      <c r="M4" s="130"/>
      <c r="N4" s="131"/>
    </row>
    <row r="5" spans="1:15" ht="35.1" customHeight="1" x14ac:dyDescent="0.25">
      <c r="A5" s="120" t="s">
        <v>34</v>
      </c>
      <c r="B5" s="121"/>
      <c r="C5" s="121"/>
      <c r="D5" s="121"/>
      <c r="E5" s="122"/>
      <c r="F5" s="129"/>
      <c r="G5" s="130"/>
      <c r="H5" s="130"/>
      <c r="I5" s="130"/>
      <c r="J5" s="130"/>
      <c r="K5" s="130"/>
      <c r="L5" s="130"/>
      <c r="M5" s="130"/>
      <c r="N5" s="131"/>
    </row>
    <row r="6" spans="1:15" ht="35.1" customHeight="1" x14ac:dyDescent="0.25">
      <c r="A6" s="117" t="s">
        <v>40</v>
      </c>
      <c r="B6" s="118"/>
      <c r="C6" s="118"/>
      <c r="D6" s="118"/>
      <c r="E6" s="119"/>
      <c r="F6" s="129"/>
      <c r="G6" s="130"/>
      <c r="H6" s="130"/>
      <c r="I6" s="130"/>
      <c r="J6" s="130"/>
      <c r="K6" s="130"/>
      <c r="L6" s="130"/>
      <c r="M6" s="130"/>
      <c r="N6" s="131"/>
    </row>
    <row r="7" spans="1:15" ht="35.1" customHeight="1" thickBot="1" x14ac:dyDescent="0.3">
      <c r="A7" s="114" t="s">
        <v>35</v>
      </c>
      <c r="B7" s="115"/>
      <c r="C7" s="115"/>
      <c r="D7" s="115"/>
      <c r="E7" s="116"/>
      <c r="F7" s="132" t="s">
        <v>132</v>
      </c>
      <c r="G7" s="132"/>
      <c r="H7" s="132"/>
      <c r="I7" s="133"/>
      <c r="J7" s="133"/>
      <c r="K7" s="134" t="s">
        <v>41</v>
      </c>
      <c r="L7" s="134"/>
      <c r="M7" s="134"/>
      <c r="N7" s="32">
        <f>'Prüfungen Studiengang'!H2</f>
        <v>8</v>
      </c>
    </row>
    <row r="8" spans="1:15" ht="15.75" customHeight="1" x14ac:dyDescent="0.25">
      <c r="A8" s="158" t="s">
        <v>36</v>
      </c>
      <c r="B8" s="159"/>
      <c r="C8" s="159"/>
      <c r="D8" s="159"/>
      <c r="E8" s="159"/>
      <c r="F8" s="159"/>
      <c r="G8" s="159"/>
      <c r="H8" s="160"/>
      <c r="I8" s="137" t="s">
        <v>62</v>
      </c>
      <c r="J8" s="138"/>
      <c r="K8" s="139"/>
      <c r="L8" s="139"/>
      <c r="M8" s="139"/>
      <c r="N8" s="140"/>
    </row>
    <row r="9" spans="1:15" ht="31.5" customHeight="1" x14ac:dyDescent="0.25">
      <c r="A9" s="144"/>
      <c r="B9" s="145"/>
      <c r="C9" s="145"/>
      <c r="D9" s="145"/>
      <c r="E9" s="145"/>
      <c r="F9" s="146"/>
      <c r="G9" s="145" t="s">
        <v>39</v>
      </c>
      <c r="H9" s="147"/>
      <c r="I9" s="141"/>
      <c r="J9" s="142"/>
      <c r="K9" s="142"/>
      <c r="L9" s="142"/>
      <c r="M9" s="142"/>
      <c r="N9" s="143"/>
    </row>
    <row r="10" spans="1:15" ht="146.25" customHeight="1" x14ac:dyDescent="0.25">
      <c r="A10" s="148" t="s">
        <v>124</v>
      </c>
      <c r="B10" s="149"/>
      <c r="C10" s="73" t="s">
        <v>148</v>
      </c>
      <c r="D10" s="16" t="s">
        <v>42</v>
      </c>
      <c r="E10" s="16" t="s">
        <v>45</v>
      </c>
      <c r="F10" s="16" t="s">
        <v>46</v>
      </c>
      <c r="G10" s="38" t="s">
        <v>37</v>
      </c>
      <c r="H10" s="36" t="s">
        <v>61</v>
      </c>
      <c r="I10" s="18" t="s">
        <v>37</v>
      </c>
      <c r="J10" s="9" t="s">
        <v>43</v>
      </c>
      <c r="K10" s="20" t="s">
        <v>125</v>
      </c>
      <c r="L10" s="9" t="s">
        <v>47</v>
      </c>
      <c r="M10" s="9" t="s">
        <v>38</v>
      </c>
      <c r="N10" s="17" t="s">
        <v>44</v>
      </c>
    </row>
    <row r="11" spans="1:15" x14ac:dyDescent="0.25">
      <c r="A11" s="135"/>
      <c r="B11" s="136"/>
      <c r="C11" s="7"/>
      <c r="D11" s="10"/>
      <c r="E11" s="11"/>
      <c r="F11" s="11"/>
      <c r="G11" s="11"/>
      <c r="H11" s="14" t="str">
        <f>IF(G11&gt;0,LEFT(TEXT(VLOOKUP($G11,'Prüfungen Studiengang'!$A$4:$E$2013,4,FALSE),0),45),"")</f>
        <v/>
      </c>
      <c r="I11" s="13"/>
      <c r="J11" s="15" t="str">
        <f>IF(I11&gt;0,LEFT(TEXT(VLOOKUP($I11,'Prüfungen Studiengang'!$A$4:$E$2013,2,FALSE),0)&amp;"/"&amp;TEXT(VLOOKUP($I11,'Prüfungen Studiengang'!$A$4:$E$2013,3,FALSE),0)&amp;"/"&amp;TEXT(VLOOKUP($I11,'Prüfungen Studiengang'!$A$4:$E$2013,4,FALSE),0),45),"")</f>
        <v/>
      </c>
      <c r="K11" s="7" t="s">
        <v>17</v>
      </c>
      <c r="L11" s="8" t="str">
        <f>IF(ISERROR(VLOOKUP($I11,'Prüfungen Studiengang'!$A$4:$E$2013,5,FALSE)),"",(VLOOKUP($I11,'Prüfungen Studiengang'!$A$4:$E$2013,5,FALSE)))</f>
        <v/>
      </c>
      <c r="M11" s="12"/>
      <c r="N11" s="3"/>
    </row>
    <row r="12" spans="1:15" x14ac:dyDescent="0.25">
      <c r="A12" s="135"/>
      <c r="B12" s="136"/>
      <c r="C12" s="7"/>
      <c r="D12" s="10"/>
      <c r="E12" s="11"/>
      <c r="F12" s="11"/>
      <c r="G12" s="11"/>
      <c r="H12" s="14" t="str">
        <f>IF(G12&gt;0,LEFT(TEXT(VLOOKUP($G12,'Prüfungen Studiengang'!$A$4:$E$2013,4,FALSE),0),45),"")</f>
        <v/>
      </c>
      <c r="I12" s="13"/>
      <c r="J12" s="15" t="str">
        <f>IF(I12&gt;0,LEFT(TEXT(VLOOKUP($I12,'Prüfungen Studiengang'!$A$4:$E$2013,2,FALSE),0)&amp;"/"&amp;TEXT(VLOOKUP($I12,'Prüfungen Studiengang'!$A$4:$E$2013,3,FALSE),0)&amp;"/"&amp;TEXT(VLOOKUP($I12,'Prüfungen Studiengang'!$A$4:$E$2013,4,FALSE),0),45),"")</f>
        <v/>
      </c>
      <c r="K12" s="7" t="s">
        <v>17</v>
      </c>
      <c r="L12" s="8" t="str">
        <f>IF(ISERROR(VLOOKUP($I12,'Prüfungen Studiengang'!$A$4:$E$2013,5,FALSE)),"",(VLOOKUP($I12,'Prüfungen Studiengang'!$A$4:$E$2013,5,FALSE)))</f>
        <v/>
      </c>
      <c r="M12" s="12"/>
      <c r="N12" s="3"/>
    </row>
    <row r="13" spans="1:15" x14ac:dyDescent="0.25">
      <c r="A13" s="135"/>
      <c r="B13" s="136"/>
      <c r="C13" s="7"/>
      <c r="D13" s="10"/>
      <c r="E13" s="11"/>
      <c r="F13" s="11"/>
      <c r="G13" s="11"/>
      <c r="H13" s="14" t="str">
        <f>IF(G13&gt;0,LEFT(TEXT(VLOOKUP($G13,'Prüfungen Studiengang'!$A$4:$E$2013,4,FALSE),0),45),"")</f>
        <v/>
      </c>
      <c r="I13" s="13"/>
      <c r="J13" s="15" t="str">
        <f>IF(I13&gt;0,LEFT(TEXT(VLOOKUP($I13,'Prüfungen Studiengang'!$A$4:$E$2013,2,FALSE),0)&amp;"/"&amp;TEXT(VLOOKUP($I13,'Prüfungen Studiengang'!$A$4:$E$2013,3,FALSE),0)&amp;"/"&amp;TEXT(VLOOKUP($I13,'Prüfungen Studiengang'!$A$4:$E$2013,4,FALSE),0),45),"")</f>
        <v/>
      </c>
      <c r="K13" s="7" t="s">
        <v>17</v>
      </c>
      <c r="L13" s="8" t="str">
        <f>IF(ISERROR(VLOOKUP($I13,'Prüfungen Studiengang'!$A$4:$E$2013,5,FALSE)),"",(VLOOKUP($I13,'Prüfungen Studiengang'!$A$4:$E$2013,5,FALSE)))</f>
        <v/>
      </c>
      <c r="M13" s="12"/>
      <c r="N13" s="3"/>
    </row>
    <row r="14" spans="1:15" x14ac:dyDescent="0.25">
      <c r="A14" s="135"/>
      <c r="B14" s="136"/>
      <c r="C14" s="7"/>
      <c r="D14" s="10"/>
      <c r="E14" s="11"/>
      <c r="F14" s="11"/>
      <c r="G14" s="11"/>
      <c r="H14" s="14" t="str">
        <f>IF(G14&gt;0,LEFT(TEXT(VLOOKUP($G14,'Prüfungen Studiengang'!$A$4:$E$2013,4,FALSE),0),45),"")</f>
        <v/>
      </c>
      <c r="I14" s="13"/>
      <c r="J14" s="15" t="str">
        <f>IF(I14&gt;0,LEFT(TEXT(VLOOKUP($I14,'Prüfungen Studiengang'!$A$4:$E$2013,2,FALSE),0)&amp;"/"&amp;TEXT(VLOOKUP($I14,'Prüfungen Studiengang'!$A$4:$E$2013,3,FALSE),0)&amp;"/"&amp;TEXT(VLOOKUP($I14,'Prüfungen Studiengang'!$A$4:$E$2013,4,FALSE),0),45),"")</f>
        <v/>
      </c>
      <c r="K14" s="7" t="s">
        <v>17</v>
      </c>
      <c r="L14" s="8" t="str">
        <f>IF(ISERROR(VLOOKUP($I14,'Prüfungen Studiengang'!$A$4:$E$2013,5,FALSE)),"",(VLOOKUP($I14,'Prüfungen Studiengang'!$A$4:$E$2013,5,FALSE)))</f>
        <v/>
      </c>
      <c r="M14" s="12"/>
      <c r="N14" s="3"/>
    </row>
    <row r="15" spans="1:15" x14ac:dyDescent="0.25">
      <c r="A15" s="135"/>
      <c r="B15" s="136"/>
      <c r="C15" s="7"/>
      <c r="D15" s="10"/>
      <c r="E15" s="11"/>
      <c r="F15" s="11"/>
      <c r="G15" s="11"/>
      <c r="H15" s="14" t="str">
        <f>IF(G15&gt;0,LEFT(TEXT(VLOOKUP($G15,'Prüfungen Studiengang'!$A$4:$E$2013,4,FALSE),0),45),"")</f>
        <v/>
      </c>
      <c r="I15" s="13"/>
      <c r="J15" s="15" t="str">
        <f>IF(I15&gt;0,LEFT(TEXT(VLOOKUP($I15,'Prüfungen Studiengang'!$A$4:$E$2013,2,FALSE),0)&amp;"/"&amp;TEXT(VLOOKUP($I15,'Prüfungen Studiengang'!$A$4:$E$2013,3,FALSE),0)&amp;"/"&amp;TEXT(VLOOKUP($I15,'Prüfungen Studiengang'!$A$4:$E$2013,4,FALSE),0),45),"")</f>
        <v/>
      </c>
      <c r="K15" s="7" t="s">
        <v>17</v>
      </c>
      <c r="L15" s="8" t="str">
        <f>IF(ISERROR(VLOOKUP($I15,'Prüfungen Studiengang'!$A$4:$E$2013,5,FALSE)),"",(VLOOKUP($I15,'Prüfungen Studiengang'!$A$4:$E$2013,5,FALSE)))</f>
        <v/>
      </c>
      <c r="M15" s="12"/>
      <c r="N15" s="3"/>
    </row>
    <row r="16" spans="1:15" x14ac:dyDescent="0.25">
      <c r="A16" s="135"/>
      <c r="B16" s="136"/>
      <c r="C16" s="7"/>
      <c r="D16" s="10"/>
      <c r="E16" s="11"/>
      <c r="F16" s="11"/>
      <c r="G16" s="11"/>
      <c r="H16" s="14" t="str">
        <f>IF(G16&gt;0,LEFT(TEXT(VLOOKUP($G16,'Prüfungen Studiengang'!$A$4:$E$2013,4,FALSE),0),45),"")</f>
        <v/>
      </c>
      <c r="I16" s="13"/>
      <c r="J16" s="15" t="str">
        <f>IF(I16&gt;0,LEFT(TEXT(VLOOKUP($I16,'Prüfungen Studiengang'!$A$4:$E$2013,2,FALSE),0)&amp;"/"&amp;TEXT(VLOOKUP($I16,'Prüfungen Studiengang'!$A$4:$E$2013,3,FALSE),0)&amp;"/"&amp;TEXT(VLOOKUP($I16,'Prüfungen Studiengang'!$A$4:$E$2013,4,FALSE),0),45),"")</f>
        <v/>
      </c>
      <c r="K16" s="7" t="s">
        <v>17</v>
      </c>
      <c r="L16" s="8" t="str">
        <f>IF(ISERROR(VLOOKUP($I16,'Prüfungen Studiengang'!$A$4:$E$2013,5,FALSE)),"",(VLOOKUP($I16,'Prüfungen Studiengang'!$A$4:$E$2013,5,FALSE)))</f>
        <v/>
      </c>
      <c r="M16" s="12"/>
      <c r="N16" s="3"/>
    </row>
    <row r="17" spans="1:14" x14ac:dyDescent="0.25">
      <c r="A17" s="135"/>
      <c r="B17" s="136"/>
      <c r="C17" s="7"/>
      <c r="D17" s="10"/>
      <c r="E17" s="11"/>
      <c r="F17" s="11"/>
      <c r="G17" s="11"/>
      <c r="H17" s="14" t="str">
        <f>IF(G17&gt;0,LEFT(TEXT(VLOOKUP($G17,'Prüfungen Studiengang'!$A$4:$E$2013,4,FALSE),0),45),"")</f>
        <v/>
      </c>
      <c r="I17" s="13"/>
      <c r="J17" s="15" t="str">
        <f>IF(I17&gt;0,LEFT(TEXT(VLOOKUP($I17,'Prüfungen Studiengang'!$A$4:$E$2013,2,FALSE),0)&amp;"/"&amp;TEXT(VLOOKUP($I17,'Prüfungen Studiengang'!$A$4:$E$2013,3,FALSE),0)&amp;"/"&amp;TEXT(VLOOKUP($I17,'Prüfungen Studiengang'!$A$4:$E$2013,4,FALSE),0),45),"")</f>
        <v/>
      </c>
      <c r="K17" s="7" t="s">
        <v>17</v>
      </c>
      <c r="L17" s="8" t="str">
        <f>IF(ISERROR(VLOOKUP($I17,'Prüfungen Studiengang'!$A$4:$E$2013,5,FALSE)),"",(VLOOKUP($I17,'Prüfungen Studiengang'!$A$4:$E$2013,5,FALSE)))</f>
        <v/>
      </c>
      <c r="M17" s="12"/>
      <c r="N17" s="3"/>
    </row>
    <row r="18" spans="1:14" x14ac:dyDescent="0.25">
      <c r="A18" s="135"/>
      <c r="B18" s="136"/>
      <c r="C18" s="7"/>
      <c r="D18" s="10"/>
      <c r="E18" s="11"/>
      <c r="F18" s="11"/>
      <c r="G18" s="11"/>
      <c r="H18" s="14" t="str">
        <f>IF(G18&gt;0,LEFT(TEXT(VLOOKUP($G18,'Prüfungen Studiengang'!$A$4:$E$2013,4,FALSE),0),45),"")</f>
        <v/>
      </c>
      <c r="I18" s="13"/>
      <c r="J18" s="15" t="str">
        <f>IF(I18&gt;0,LEFT(TEXT(VLOOKUP($I18,'Prüfungen Studiengang'!$A$4:$E$2013,2,FALSE),0)&amp;"/"&amp;TEXT(VLOOKUP($I18,'Prüfungen Studiengang'!$A$4:$E$2013,3,FALSE),0)&amp;"/"&amp;TEXT(VLOOKUP($I18,'Prüfungen Studiengang'!$A$4:$E$2013,4,FALSE),0),45),"")</f>
        <v/>
      </c>
      <c r="K18" s="7" t="s">
        <v>17</v>
      </c>
      <c r="L18" s="8" t="str">
        <f>IF(ISERROR(VLOOKUP($I18,'Prüfungen Studiengang'!$A$4:$E$2013,5,FALSE)),"",(VLOOKUP($I18,'Prüfungen Studiengang'!$A$4:$E$2013,5,FALSE)))</f>
        <v/>
      </c>
      <c r="M18" s="12"/>
      <c r="N18" s="3"/>
    </row>
    <row r="19" spans="1:14" x14ac:dyDescent="0.25">
      <c r="A19" s="135"/>
      <c r="B19" s="136"/>
      <c r="C19" s="7"/>
      <c r="D19" s="10"/>
      <c r="E19" s="11"/>
      <c r="F19" s="11"/>
      <c r="G19" s="11"/>
      <c r="H19" s="14" t="str">
        <f>IF(G19&gt;0,LEFT(TEXT(VLOOKUP($G19,'Prüfungen Studiengang'!$A$4:$E$2013,4,FALSE),0),45),"")</f>
        <v/>
      </c>
      <c r="I19" s="13"/>
      <c r="J19" s="15" t="str">
        <f>IF(I19&gt;0,LEFT(TEXT(VLOOKUP($I19,'Prüfungen Studiengang'!$A$4:$E$2013,2,FALSE),0)&amp;"/"&amp;TEXT(VLOOKUP($I19,'Prüfungen Studiengang'!$A$4:$E$2013,3,FALSE),0)&amp;"/"&amp;TEXT(VLOOKUP($I19,'Prüfungen Studiengang'!$A$4:$E$2013,4,FALSE),0),45),"")</f>
        <v/>
      </c>
      <c r="K19" s="7" t="s">
        <v>17</v>
      </c>
      <c r="L19" s="8" t="str">
        <f>IF(ISERROR(VLOOKUP($I19,'Prüfungen Studiengang'!$A$4:$E$2013,5,FALSE)),"",(VLOOKUP($I19,'Prüfungen Studiengang'!$A$4:$E$2013,5,FALSE)))</f>
        <v/>
      </c>
      <c r="M19" s="12"/>
      <c r="N19" s="3"/>
    </row>
    <row r="20" spans="1:14" x14ac:dyDescent="0.25">
      <c r="A20" s="135"/>
      <c r="B20" s="136"/>
      <c r="C20" s="7"/>
      <c r="D20" s="10"/>
      <c r="E20" s="11"/>
      <c r="F20" s="11"/>
      <c r="G20" s="11"/>
      <c r="H20" s="14" t="str">
        <f>IF(G20&gt;0,LEFT(TEXT(VLOOKUP($G20,'Prüfungen Studiengang'!$A$4:$E$2013,4,FALSE),0),45),"")</f>
        <v/>
      </c>
      <c r="I20" s="13"/>
      <c r="J20" s="15" t="str">
        <f>IF(I20&gt;0,LEFT(TEXT(VLOOKUP($I20,'Prüfungen Studiengang'!$A$4:$E$2013,2,FALSE),0)&amp;"/"&amp;TEXT(VLOOKUP($I20,'Prüfungen Studiengang'!$A$4:$E$2013,3,FALSE),0)&amp;"/"&amp;TEXT(VLOOKUP($I20,'Prüfungen Studiengang'!$A$4:$E$2013,4,FALSE),0),45),"")</f>
        <v/>
      </c>
      <c r="K20" s="7" t="s">
        <v>17</v>
      </c>
      <c r="L20" s="8" t="str">
        <f>IF(ISERROR(VLOOKUP($I20,'Prüfungen Studiengang'!$A$4:$E$2013,5,FALSE)),"",(VLOOKUP($I20,'Prüfungen Studiengang'!$A$4:$E$2013,5,FALSE)))</f>
        <v/>
      </c>
      <c r="M20" s="12"/>
      <c r="N20" s="3"/>
    </row>
    <row r="21" spans="1:14" x14ac:dyDescent="0.25">
      <c r="A21" s="135"/>
      <c r="B21" s="136"/>
      <c r="C21" s="7"/>
      <c r="D21" s="10"/>
      <c r="E21" s="11"/>
      <c r="F21" s="11"/>
      <c r="G21" s="11"/>
      <c r="H21" s="14" t="str">
        <f>IF(G21&gt;0,LEFT(TEXT(VLOOKUP($G21,'Prüfungen Studiengang'!$A$4:$E$2013,4,FALSE),0),45),"")</f>
        <v/>
      </c>
      <c r="I21" s="13"/>
      <c r="J21" s="15" t="str">
        <f>IF(I21&gt;0,LEFT(TEXT(VLOOKUP($I21,'Prüfungen Studiengang'!$A$4:$E$2013,2,FALSE),0)&amp;"/"&amp;TEXT(VLOOKUP($I21,'Prüfungen Studiengang'!$A$4:$E$2013,3,FALSE),0)&amp;"/"&amp;TEXT(VLOOKUP($I21,'Prüfungen Studiengang'!$A$4:$E$2013,4,FALSE),0),45),"")</f>
        <v/>
      </c>
      <c r="K21" s="7" t="s">
        <v>17</v>
      </c>
      <c r="L21" s="8" t="str">
        <f>IF(ISERROR(VLOOKUP($I21,'Prüfungen Studiengang'!$A$4:$E$2013,5,FALSE)),"",(VLOOKUP($I21,'Prüfungen Studiengang'!$A$4:$E$2013,5,FALSE)))</f>
        <v/>
      </c>
      <c r="M21" s="12"/>
      <c r="N21" s="3"/>
    </row>
    <row r="22" spans="1:14" x14ac:dyDescent="0.25">
      <c r="A22" s="135"/>
      <c r="B22" s="136"/>
      <c r="C22" s="7"/>
      <c r="D22" s="10"/>
      <c r="E22" s="11"/>
      <c r="F22" s="11"/>
      <c r="G22" s="11"/>
      <c r="H22" s="14" t="str">
        <f>IF(G22&gt;0,LEFT(TEXT(VLOOKUP($G22,'Prüfungen Studiengang'!$A$4:$E$2013,4,FALSE),0),45),"")</f>
        <v/>
      </c>
      <c r="I22" s="13"/>
      <c r="J22" s="15" t="str">
        <f>IF(I22&gt;0,LEFT(TEXT(VLOOKUP($I22,'Prüfungen Studiengang'!$A$4:$E$2013,2,FALSE),0)&amp;"/"&amp;TEXT(VLOOKUP($I22,'Prüfungen Studiengang'!$A$4:$E$2013,3,FALSE),0)&amp;"/"&amp;TEXT(VLOOKUP($I22,'Prüfungen Studiengang'!$A$4:$E$2013,4,FALSE),0),45),"")</f>
        <v/>
      </c>
      <c r="K22" s="7" t="s">
        <v>17</v>
      </c>
      <c r="L22" s="8" t="str">
        <f>IF(ISERROR(VLOOKUP($I22,'Prüfungen Studiengang'!$A$4:$E$2013,5,FALSE)),"",(VLOOKUP($I22,'Prüfungen Studiengang'!$A$4:$E$2013,5,FALSE)))</f>
        <v/>
      </c>
      <c r="M22" s="12"/>
      <c r="N22" s="3"/>
    </row>
    <row r="23" spans="1:14" x14ac:dyDescent="0.25">
      <c r="A23" s="135"/>
      <c r="B23" s="136"/>
      <c r="C23" s="7"/>
      <c r="D23" s="10"/>
      <c r="E23" s="11"/>
      <c r="F23" s="11"/>
      <c r="G23" s="11"/>
      <c r="H23" s="14" t="str">
        <f>IF(G23&gt;0,LEFT(TEXT(VLOOKUP($G23,'Prüfungen Studiengang'!$A$4:$E$2013,4,FALSE),0),45),"")</f>
        <v/>
      </c>
      <c r="I23" s="13"/>
      <c r="J23" s="15" t="str">
        <f>IF(I23&gt;0,LEFT(TEXT(VLOOKUP($I23,'Prüfungen Studiengang'!$A$4:$E$2013,2,FALSE),0)&amp;"/"&amp;TEXT(VLOOKUP($I23,'Prüfungen Studiengang'!$A$4:$E$2013,3,FALSE),0)&amp;"/"&amp;TEXT(VLOOKUP($I23,'Prüfungen Studiengang'!$A$4:$E$2013,4,FALSE),0),45),"")</f>
        <v/>
      </c>
      <c r="K23" s="7" t="s">
        <v>17</v>
      </c>
      <c r="L23" s="8" t="str">
        <f>IF(ISERROR(VLOOKUP($I23,'Prüfungen Studiengang'!$A$4:$E$2013,5,FALSE)),"",(VLOOKUP($I23,'Prüfungen Studiengang'!$A$4:$E$2013,5,FALSE)))</f>
        <v/>
      </c>
      <c r="M23" s="12"/>
      <c r="N23" s="3"/>
    </row>
    <row r="24" spans="1:14" x14ac:dyDescent="0.25">
      <c r="A24" s="135"/>
      <c r="B24" s="136"/>
      <c r="C24" s="7"/>
      <c r="D24" s="10"/>
      <c r="E24" s="11"/>
      <c r="F24" s="11"/>
      <c r="G24" s="11"/>
      <c r="H24" s="14" t="str">
        <f>IF(G24&gt;0,LEFT(TEXT(VLOOKUP($G24,'Prüfungen Studiengang'!$A$4:$E$2013,4,FALSE),0),45),"")</f>
        <v/>
      </c>
      <c r="I24" s="13"/>
      <c r="J24" s="15" t="str">
        <f>IF(I24&gt;0,LEFT(TEXT(VLOOKUP($I24,'Prüfungen Studiengang'!$A$4:$E$2013,2,FALSE),0)&amp;"/"&amp;TEXT(VLOOKUP($I24,'Prüfungen Studiengang'!$A$4:$E$2013,3,FALSE),0)&amp;"/"&amp;TEXT(VLOOKUP($I24,'Prüfungen Studiengang'!$A$4:$E$2013,4,FALSE),0),45),"")</f>
        <v/>
      </c>
      <c r="K24" s="7" t="s">
        <v>17</v>
      </c>
      <c r="L24" s="8" t="str">
        <f>IF(ISERROR(VLOOKUP($I24,'Prüfungen Studiengang'!$A$4:$E$2013,5,FALSE)),"",(VLOOKUP($I24,'Prüfungen Studiengang'!$A$4:$E$2013,5,FALSE)))</f>
        <v/>
      </c>
      <c r="M24" s="12"/>
      <c r="N24" s="3"/>
    </row>
    <row r="25" spans="1:14" x14ac:dyDescent="0.25">
      <c r="A25" s="135"/>
      <c r="B25" s="136"/>
      <c r="C25" s="7"/>
      <c r="D25" s="10"/>
      <c r="E25" s="11"/>
      <c r="F25" s="11"/>
      <c r="G25" s="11"/>
      <c r="H25" s="14" t="str">
        <f>IF(G25&gt;0,LEFT(TEXT(VLOOKUP($G25,'Prüfungen Studiengang'!$A$4:$E$2013,4,FALSE),0),45),"")</f>
        <v/>
      </c>
      <c r="I25" s="13"/>
      <c r="J25" s="15" t="str">
        <f>IF(I25&gt;0,LEFT(TEXT(VLOOKUP($I25,'Prüfungen Studiengang'!$A$4:$E$2013,2,FALSE),0)&amp;"/"&amp;TEXT(VLOOKUP($I25,'Prüfungen Studiengang'!$A$4:$E$2013,3,FALSE),0)&amp;"/"&amp;TEXT(VLOOKUP($I25,'Prüfungen Studiengang'!$A$4:$E$2013,4,FALSE),0),45),"")</f>
        <v/>
      </c>
      <c r="K25" s="7" t="s">
        <v>17</v>
      </c>
      <c r="L25" s="8" t="str">
        <f>IF(ISERROR(VLOOKUP($I25,'Prüfungen Studiengang'!$A$4:$E$2013,5,FALSE)),"",(VLOOKUP($I25,'Prüfungen Studiengang'!$A$4:$E$2013,5,FALSE)))</f>
        <v/>
      </c>
      <c r="M25" s="12"/>
      <c r="N25" s="3"/>
    </row>
    <row r="26" spans="1:14" x14ac:dyDescent="0.25">
      <c r="A26" s="135"/>
      <c r="B26" s="136"/>
      <c r="C26" s="7"/>
      <c r="D26" s="10"/>
      <c r="E26" s="11"/>
      <c r="F26" s="11"/>
      <c r="G26" s="11"/>
      <c r="H26" s="14" t="str">
        <f>IF(G26&gt;0,LEFT(TEXT(VLOOKUP($G26,'Prüfungen Studiengang'!$A$4:$E$2013,4,FALSE),0),45),"")</f>
        <v/>
      </c>
      <c r="I26" s="13"/>
      <c r="J26" s="15" t="str">
        <f>IF(I26&gt;0,LEFT(TEXT(VLOOKUP($I26,'Prüfungen Studiengang'!$A$4:$E$2013,2,FALSE),0)&amp;"/"&amp;TEXT(VLOOKUP($I26,'Prüfungen Studiengang'!$A$4:$E$2013,3,FALSE),0)&amp;"/"&amp;TEXT(VLOOKUP($I26,'Prüfungen Studiengang'!$A$4:$E$2013,4,FALSE),0),45),"")</f>
        <v/>
      </c>
      <c r="K26" s="7" t="s">
        <v>17</v>
      </c>
      <c r="L26" s="8" t="str">
        <f>IF(ISERROR(VLOOKUP($I26,'Prüfungen Studiengang'!$A$4:$E$2013,5,FALSE)),"",(VLOOKUP($I26,'Prüfungen Studiengang'!$A$4:$E$2013,5,FALSE)))</f>
        <v/>
      </c>
      <c r="M26" s="12"/>
      <c r="N26" s="3"/>
    </row>
    <row r="27" spans="1:14" x14ac:dyDescent="0.25">
      <c r="A27" s="135"/>
      <c r="B27" s="136"/>
      <c r="C27" s="7"/>
      <c r="D27" s="10"/>
      <c r="E27" s="11"/>
      <c r="F27" s="11"/>
      <c r="G27" s="11"/>
      <c r="H27" s="14" t="str">
        <f>IF(G27&gt;0,LEFT(TEXT(VLOOKUP($G27,'Prüfungen Studiengang'!$A$4:$E$2013,4,FALSE),0),45),"")</f>
        <v/>
      </c>
      <c r="I27" s="13"/>
      <c r="J27" s="15" t="str">
        <f>IF(I27&gt;0,LEFT(TEXT(VLOOKUP($I27,'Prüfungen Studiengang'!$A$4:$E$2013,2,FALSE),0)&amp;"/"&amp;TEXT(VLOOKUP($I27,'Prüfungen Studiengang'!$A$4:$E$2013,3,FALSE),0)&amp;"/"&amp;TEXT(VLOOKUP($I27,'Prüfungen Studiengang'!$A$4:$E$2013,4,FALSE),0),45),"")</f>
        <v/>
      </c>
      <c r="K27" s="2"/>
      <c r="L27" s="8" t="str">
        <f>IF(ISERROR(VLOOKUP($I27,'Prüfungen Studiengang'!$A$4:$E$2013,5,FALSE)),"",(VLOOKUP($I27,'Prüfungen Studiengang'!$A$4:$E$2013,5,FALSE)))</f>
        <v/>
      </c>
      <c r="M27" s="12"/>
      <c r="N27" s="3"/>
    </row>
    <row r="28" spans="1:14" x14ac:dyDescent="0.25">
      <c r="A28" s="135"/>
      <c r="B28" s="136"/>
      <c r="C28" s="7"/>
      <c r="D28" s="10"/>
      <c r="E28" s="11"/>
      <c r="F28" s="11"/>
      <c r="G28" s="11"/>
      <c r="H28" s="14" t="str">
        <f>IF(G28&gt;0,LEFT(TEXT(VLOOKUP($G28,'Prüfungen Studiengang'!$A$4:$E$2013,4,FALSE),0),45),"")</f>
        <v/>
      </c>
      <c r="I28" s="13"/>
      <c r="J28" s="15" t="str">
        <f>IF(I28&gt;0,LEFT(TEXT(VLOOKUP($I28,'Prüfungen Studiengang'!$A$4:$E$2013,2,FALSE),0)&amp;"/"&amp;TEXT(VLOOKUP($I28,'Prüfungen Studiengang'!$A$4:$E$2013,3,FALSE),0)&amp;"/"&amp;TEXT(VLOOKUP($I28,'Prüfungen Studiengang'!$A$4:$E$2013,4,FALSE),0),45),"")</f>
        <v/>
      </c>
      <c r="K28" s="2"/>
      <c r="L28" s="8" t="str">
        <f>IF(ISERROR(VLOOKUP($I28,'Prüfungen Studiengang'!$A$4:$E$2013,5,FALSE)),"",(VLOOKUP($I28,'Prüfungen Studiengang'!$A$4:$E$2013,5,FALSE)))</f>
        <v/>
      </c>
      <c r="M28" s="12"/>
      <c r="N28" s="3"/>
    </row>
    <row r="29" spans="1:14" x14ac:dyDescent="0.25">
      <c r="A29" s="135"/>
      <c r="B29" s="136"/>
      <c r="C29" s="7"/>
      <c r="D29" s="10"/>
      <c r="E29" s="11"/>
      <c r="F29" s="11"/>
      <c r="G29" s="11"/>
      <c r="H29" s="14" t="str">
        <f>IF(G29&gt;0,LEFT(TEXT(VLOOKUP($G29,'Prüfungen Studiengang'!$A$4:$E$2013,4,FALSE),0),45),"")</f>
        <v/>
      </c>
      <c r="I29" s="13"/>
      <c r="J29" s="15" t="str">
        <f>IF(I29&gt;0,LEFT(TEXT(VLOOKUP($I29,'Prüfungen Studiengang'!$A$4:$E$2013,2,FALSE),0)&amp;"/"&amp;TEXT(VLOOKUP($I29,'Prüfungen Studiengang'!$A$4:$E$2013,3,FALSE),0)&amp;"/"&amp;TEXT(VLOOKUP($I29,'Prüfungen Studiengang'!$A$4:$E$2013,4,FALSE),0),45),"")</f>
        <v/>
      </c>
      <c r="K29" s="2"/>
      <c r="L29" s="8" t="str">
        <f>IF(ISERROR(VLOOKUP($I29,'Prüfungen Studiengang'!$A$4:$E$2013,5,FALSE)),"",(VLOOKUP($I29,'Prüfungen Studiengang'!$A$4:$E$2013,5,FALSE)))</f>
        <v/>
      </c>
      <c r="M29" s="12"/>
      <c r="N29" s="3"/>
    </row>
    <row r="30" spans="1:14" x14ac:dyDescent="0.25">
      <c r="A30" s="135"/>
      <c r="B30" s="136"/>
      <c r="C30" s="7"/>
      <c r="D30" s="10"/>
      <c r="E30" s="11"/>
      <c r="F30" s="11"/>
      <c r="G30" s="11"/>
      <c r="H30" s="14" t="str">
        <f>IF(G30&gt;0,LEFT(TEXT(VLOOKUP($G30,'Prüfungen Studiengang'!$A$4:$E$2013,4,FALSE),0),45),"")</f>
        <v/>
      </c>
      <c r="I30" s="13"/>
      <c r="J30" s="15" t="str">
        <f>IF(I30&gt;0,LEFT(TEXT(VLOOKUP($I30,'Prüfungen Studiengang'!$A$4:$E$2013,2,FALSE),0)&amp;"/"&amp;TEXT(VLOOKUP($I30,'Prüfungen Studiengang'!$A$4:$E$2013,3,FALSE),0)&amp;"/"&amp;TEXT(VLOOKUP($I30,'Prüfungen Studiengang'!$A$4:$E$2013,4,FALSE),0),45),"")</f>
        <v/>
      </c>
      <c r="K30" s="2"/>
      <c r="L30" s="8" t="str">
        <f>IF(ISERROR(VLOOKUP($I30,'Prüfungen Studiengang'!$A$4:$E$2013,5,FALSE)),"",(VLOOKUP($I30,'Prüfungen Studiengang'!$A$4:$E$2013,5,FALSE)))</f>
        <v/>
      </c>
      <c r="M30" s="12"/>
      <c r="N30" s="3"/>
    </row>
    <row r="31" spans="1:14" x14ac:dyDescent="0.25">
      <c r="A31" s="135"/>
      <c r="B31" s="136"/>
      <c r="C31" s="7"/>
      <c r="D31" s="10"/>
      <c r="E31" s="11"/>
      <c r="F31" s="11"/>
      <c r="G31" s="11"/>
      <c r="H31" s="14" t="str">
        <f>IF(G31&gt;0,LEFT(TEXT(VLOOKUP($G31,'Prüfungen Studiengang'!$A$4:$E$2013,4,FALSE),0),45),"")</f>
        <v/>
      </c>
      <c r="I31" s="13"/>
      <c r="J31" s="15" t="str">
        <f>IF(I31&gt;0,LEFT(TEXT(VLOOKUP($I31,'Prüfungen Studiengang'!$A$4:$E$2013,2,FALSE),0)&amp;"/"&amp;TEXT(VLOOKUP($I31,'Prüfungen Studiengang'!$A$4:$E$2013,3,FALSE),0)&amp;"/"&amp;TEXT(VLOOKUP($I31,'Prüfungen Studiengang'!$A$4:$E$2013,4,FALSE),0),45),"")</f>
        <v/>
      </c>
      <c r="K31" s="2"/>
      <c r="L31" s="8" t="str">
        <f>IF(ISERROR(VLOOKUP($I31,'Prüfungen Studiengang'!$A$4:$E$2013,5,FALSE)),"",(VLOOKUP($I31,'Prüfungen Studiengang'!$A$4:$E$2013,5,FALSE)))</f>
        <v/>
      </c>
      <c r="M31" s="12"/>
      <c r="N31" s="3"/>
    </row>
    <row r="32" spans="1:14" x14ac:dyDescent="0.25">
      <c r="A32" s="135"/>
      <c r="B32" s="136"/>
      <c r="C32" s="7"/>
      <c r="D32" s="10"/>
      <c r="E32" s="11"/>
      <c r="F32" s="11"/>
      <c r="G32" s="11"/>
      <c r="H32" s="14" t="str">
        <f>IF(G32&gt;0,LEFT(TEXT(VLOOKUP($G32,'Prüfungen Studiengang'!$A$4:$E$2013,4,FALSE),0),45),"")</f>
        <v/>
      </c>
      <c r="I32" s="13"/>
      <c r="J32" s="15" t="str">
        <f>IF(I32&gt;0,LEFT(TEXT(VLOOKUP($I32,'Prüfungen Studiengang'!$A$4:$E$2013,2,FALSE),0)&amp;"/"&amp;TEXT(VLOOKUP($I32,'Prüfungen Studiengang'!$A$4:$E$2013,3,FALSE),0)&amp;"/"&amp;TEXT(VLOOKUP($I32,'Prüfungen Studiengang'!$A$4:$E$2013,4,FALSE),0),45),"")</f>
        <v/>
      </c>
      <c r="K32" s="2"/>
      <c r="L32" s="8" t="str">
        <f>IF(ISERROR(VLOOKUP($I32,'Prüfungen Studiengang'!$A$4:$E$2013,5,FALSE)),"",(VLOOKUP($I32,'Prüfungen Studiengang'!$A$4:$E$2013,5,FALSE)))</f>
        <v/>
      </c>
      <c r="M32" s="12"/>
      <c r="N32" s="3"/>
    </row>
    <row r="33" spans="1:14" x14ac:dyDescent="0.25">
      <c r="A33" s="135"/>
      <c r="B33" s="136"/>
      <c r="C33" s="7"/>
      <c r="D33" s="10"/>
      <c r="E33" s="11"/>
      <c r="F33" s="11"/>
      <c r="G33" s="11"/>
      <c r="H33" s="14" t="str">
        <f>IF(G33&gt;0,LEFT(TEXT(VLOOKUP($G33,'Prüfungen Studiengang'!$A$4:$E$2013,4,FALSE),0),45),"")</f>
        <v/>
      </c>
      <c r="I33" s="13"/>
      <c r="J33" s="15" t="str">
        <f>IF(I33&gt;0,LEFT(TEXT(VLOOKUP($I33,'Prüfungen Studiengang'!$A$4:$E$2013,2,FALSE),0)&amp;"/"&amp;TEXT(VLOOKUP($I33,'Prüfungen Studiengang'!$A$4:$E$2013,3,FALSE),0)&amp;"/"&amp;TEXT(VLOOKUP($I33,'Prüfungen Studiengang'!$A$4:$E$2013,4,FALSE),0),45),"")</f>
        <v/>
      </c>
      <c r="K33" s="2"/>
      <c r="L33" s="8" t="str">
        <f>IF(ISERROR(VLOOKUP($I33,'Prüfungen Studiengang'!$A$4:$E$2013,5,FALSE)),"",(VLOOKUP($I33,'Prüfungen Studiengang'!$A$4:$E$2013,5,FALSE)))</f>
        <v/>
      </c>
      <c r="M33" s="12"/>
      <c r="N33" s="3"/>
    </row>
    <row r="34" spans="1:14" x14ac:dyDescent="0.25">
      <c r="A34" s="135"/>
      <c r="B34" s="136"/>
      <c r="C34" s="7"/>
      <c r="D34" s="10"/>
      <c r="E34" s="11"/>
      <c r="F34" s="11"/>
      <c r="G34" s="11"/>
      <c r="H34" s="14" t="str">
        <f>IF(G34&gt;0,LEFT(TEXT(VLOOKUP($G34,'Prüfungen Studiengang'!$A$4:$E$2013,4,FALSE),0),45),"")</f>
        <v/>
      </c>
      <c r="I34" s="13"/>
      <c r="J34" s="15" t="str">
        <f>IF(I34&gt;0,LEFT(TEXT(VLOOKUP($I34,'Prüfungen Studiengang'!$A$4:$E$2013,2,FALSE),0)&amp;"/"&amp;TEXT(VLOOKUP($I34,'Prüfungen Studiengang'!$A$4:$E$2013,3,FALSE),0)&amp;"/"&amp;TEXT(VLOOKUP($I34,'Prüfungen Studiengang'!$A$4:$E$2013,4,FALSE),0),45),"")</f>
        <v/>
      </c>
      <c r="K34" s="2"/>
      <c r="L34" s="8" t="str">
        <f>IF(ISERROR(VLOOKUP($I34,'Prüfungen Studiengang'!$A$4:$E$2013,5,FALSE)),"",(VLOOKUP($I34,'Prüfungen Studiengang'!$A$4:$E$2013,5,FALSE)))</f>
        <v/>
      </c>
      <c r="M34" s="12"/>
      <c r="N34" s="3"/>
    </row>
    <row r="35" spans="1:14" x14ac:dyDescent="0.25">
      <c r="A35" s="135"/>
      <c r="B35" s="136"/>
      <c r="C35" s="7"/>
      <c r="D35" s="10"/>
      <c r="E35" s="11"/>
      <c r="F35" s="11"/>
      <c r="G35" s="11"/>
      <c r="H35" s="14" t="str">
        <f>IF(G35&gt;0,LEFT(TEXT(VLOOKUP($G35,'Prüfungen Studiengang'!$A$4:$E$2013,4,FALSE),0),45),"")</f>
        <v/>
      </c>
      <c r="I35" s="13"/>
      <c r="J35" s="15" t="str">
        <f>IF(I35&gt;0,LEFT(TEXT(VLOOKUP($I35,'Prüfungen Studiengang'!$A$4:$E$2013,2,FALSE),0)&amp;"/"&amp;TEXT(VLOOKUP($I35,'Prüfungen Studiengang'!$A$4:$E$2013,3,FALSE),0)&amp;"/"&amp;TEXT(VLOOKUP($I35,'Prüfungen Studiengang'!$A$4:$E$2013,4,FALSE),0),45),"")</f>
        <v/>
      </c>
      <c r="K35" s="2"/>
      <c r="L35" s="8" t="str">
        <f>IF(ISERROR(VLOOKUP($I35,'Prüfungen Studiengang'!$A$4:$E$2013,5,FALSE)),"",(VLOOKUP($I35,'Prüfungen Studiengang'!$A$4:$E$2013,5,FALSE)))</f>
        <v/>
      </c>
      <c r="M35" s="12"/>
      <c r="N35" s="3"/>
    </row>
    <row r="36" spans="1:14" x14ac:dyDescent="0.25">
      <c r="A36" s="135"/>
      <c r="B36" s="136"/>
      <c r="C36" s="7"/>
      <c r="D36" s="10"/>
      <c r="E36" s="11"/>
      <c r="F36" s="11"/>
      <c r="G36" s="11"/>
      <c r="H36" s="14" t="str">
        <f>IF(G36&gt;0,LEFT(TEXT(VLOOKUP($G36,'Prüfungen Studiengang'!$A$4:$E$2013,4,FALSE),0),45),"")</f>
        <v/>
      </c>
      <c r="I36" s="13"/>
      <c r="J36" s="15" t="str">
        <f>IF(I36&gt;0,LEFT(TEXT(VLOOKUP($I36,'Prüfungen Studiengang'!$A$4:$E$2013,2,FALSE),0)&amp;"/"&amp;TEXT(VLOOKUP($I36,'Prüfungen Studiengang'!$A$4:$E$2013,3,FALSE),0)&amp;"/"&amp;TEXT(VLOOKUP($I36,'Prüfungen Studiengang'!$A$4:$E$2013,4,FALSE),0),45),"")</f>
        <v/>
      </c>
      <c r="K36" s="2"/>
      <c r="L36" s="8" t="str">
        <f>IF(ISERROR(VLOOKUP($I36,'Prüfungen Studiengang'!$A$4:$E$2013,5,FALSE)),"",(VLOOKUP($I36,'Prüfungen Studiengang'!$A$4:$E$2013,5,FALSE)))</f>
        <v/>
      </c>
      <c r="M36" s="12"/>
      <c r="N36" s="3"/>
    </row>
    <row r="37" spans="1:14" x14ac:dyDescent="0.25">
      <c r="A37" s="135"/>
      <c r="B37" s="136"/>
      <c r="C37" s="7"/>
      <c r="D37" s="10"/>
      <c r="E37" s="11"/>
      <c r="F37" s="11"/>
      <c r="G37" s="11"/>
      <c r="H37" s="14"/>
      <c r="I37" s="13"/>
      <c r="J37" s="15"/>
      <c r="K37" s="2"/>
      <c r="L37" s="8"/>
      <c r="M37" s="12"/>
      <c r="N37" s="3"/>
    </row>
    <row r="38" spans="1:14" x14ac:dyDescent="0.25">
      <c r="A38" s="135"/>
      <c r="B38" s="136"/>
      <c r="C38" s="7"/>
      <c r="D38" s="10"/>
      <c r="E38" s="11"/>
      <c r="F38" s="11"/>
      <c r="G38" s="11"/>
      <c r="H38" s="14"/>
      <c r="I38" s="13"/>
      <c r="J38" s="15"/>
      <c r="K38" s="2"/>
      <c r="L38" s="8"/>
      <c r="M38" s="12"/>
      <c r="N38" s="3"/>
    </row>
    <row r="39" spans="1:14" x14ac:dyDescent="0.25">
      <c r="A39" s="135"/>
      <c r="B39" s="136"/>
      <c r="C39" s="7"/>
      <c r="D39" s="10"/>
      <c r="E39" s="11"/>
      <c r="F39" s="11"/>
      <c r="G39" s="11"/>
      <c r="H39" s="14"/>
      <c r="I39" s="13"/>
      <c r="J39" s="15"/>
      <c r="K39" s="2"/>
      <c r="L39" s="8"/>
      <c r="M39" s="12"/>
      <c r="N39" s="3"/>
    </row>
    <row r="40" spans="1:14" x14ac:dyDescent="0.25">
      <c r="A40" s="135"/>
      <c r="B40" s="136"/>
      <c r="C40" s="7"/>
      <c r="D40" s="10"/>
      <c r="E40" s="11"/>
      <c r="F40" s="11"/>
      <c r="G40" s="11"/>
      <c r="H40" s="14"/>
      <c r="I40" s="13"/>
      <c r="J40" s="15"/>
      <c r="K40" s="2"/>
      <c r="L40" s="8"/>
      <c r="M40" s="12"/>
      <c r="N40" s="3"/>
    </row>
    <row r="41" spans="1:14" x14ac:dyDescent="0.25">
      <c r="A41" s="135"/>
      <c r="B41" s="136"/>
      <c r="C41" s="7"/>
      <c r="D41" s="10"/>
      <c r="E41" s="11"/>
      <c r="F41" s="11"/>
      <c r="G41" s="11"/>
      <c r="H41" s="14"/>
      <c r="I41" s="13"/>
      <c r="J41" s="15"/>
      <c r="K41" s="2"/>
      <c r="L41" s="8"/>
      <c r="M41" s="12"/>
      <c r="N41" s="3"/>
    </row>
    <row r="42" spans="1:14" x14ac:dyDescent="0.25">
      <c r="A42" s="135"/>
      <c r="B42" s="136"/>
      <c r="C42" s="7"/>
      <c r="D42" s="10"/>
      <c r="E42" s="11"/>
      <c r="F42" s="11"/>
      <c r="G42" s="11"/>
      <c r="H42" s="14"/>
      <c r="I42" s="13"/>
      <c r="J42" s="15"/>
      <c r="K42" s="2"/>
      <c r="L42" s="8"/>
      <c r="M42" s="12"/>
      <c r="N42" s="3"/>
    </row>
    <row r="43" spans="1:14" x14ac:dyDescent="0.25">
      <c r="A43" s="135"/>
      <c r="B43" s="136"/>
      <c r="C43" s="7"/>
      <c r="D43" s="10"/>
      <c r="E43" s="11"/>
      <c r="F43" s="11"/>
      <c r="G43" s="11"/>
      <c r="H43" s="14"/>
      <c r="I43" s="13"/>
      <c r="J43" s="15"/>
      <c r="K43" s="2"/>
      <c r="L43" s="8"/>
      <c r="M43" s="12"/>
      <c r="N43" s="3"/>
    </row>
    <row r="44" spans="1:14" x14ac:dyDescent="0.25">
      <c r="A44" s="135"/>
      <c r="B44" s="136"/>
      <c r="C44" s="7"/>
      <c r="D44" s="10"/>
      <c r="E44" s="11"/>
      <c r="F44" s="11"/>
      <c r="G44" s="11"/>
      <c r="H44" s="14"/>
      <c r="I44" s="13"/>
      <c r="J44" s="15"/>
      <c r="K44" s="2"/>
      <c r="L44" s="8"/>
      <c r="M44" s="12"/>
      <c r="N44" s="3"/>
    </row>
    <row r="45" spans="1:14" x14ac:dyDescent="0.25">
      <c r="A45" s="135"/>
      <c r="B45" s="136"/>
      <c r="C45" s="7"/>
      <c r="D45" s="10"/>
      <c r="E45" s="11"/>
      <c r="F45" s="11"/>
      <c r="G45" s="11"/>
      <c r="H45" s="14"/>
      <c r="I45" s="13"/>
      <c r="J45" s="15"/>
      <c r="K45" s="2"/>
      <c r="L45" s="8"/>
      <c r="M45" s="12"/>
      <c r="N45" s="3"/>
    </row>
    <row r="46" spans="1:14" x14ac:dyDescent="0.25">
      <c r="A46" s="135"/>
      <c r="B46" s="136"/>
      <c r="C46" s="7"/>
      <c r="D46" s="10"/>
      <c r="E46" s="11"/>
      <c r="F46" s="11"/>
      <c r="G46" s="11"/>
      <c r="H46" s="14" t="str">
        <f>IF(G46&gt;0,LEFT(TEXT(VLOOKUP($G46,'Prüfungen Studiengang'!$A$4:$E$2013,4,FALSE),0),45),"")</f>
        <v/>
      </c>
      <c r="I46" s="13"/>
      <c r="J46" s="15" t="str">
        <f>IF(I46&gt;0,LEFT(TEXT(VLOOKUP($I46,'Prüfungen Studiengang'!$A$4:$E$2013,2,FALSE),0)&amp;"/"&amp;TEXT(VLOOKUP($I46,'Prüfungen Studiengang'!$A$4:$E$2013,3,FALSE),0)&amp;"/"&amp;TEXT(VLOOKUP($I46,'Prüfungen Studiengang'!$A$4:$E$2013,4,FALSE),0),45),"")</f>
        <v/>
      </c>
      <c r="K46" s="2"/>
      <c r="L46" s="8" t="str">
        <f>IF(ISERROR(VLOOKUP($I46,'Prüfungen Studiengang'!$A$4:$E$2013,5,FALSE)),"",(VLOOKUP($I46,'Prüfungen Studiengang'!$A$4:$E$2013,5,FALSE)))</f>
        <v/>
      </c>
      <c r="M46" s="12"/>
      <c r="N46" s="3"/>
    </row>
    <row r="47" spans="1:14" x14ac:dyDescent="0.25">
      <c r="A47" s="135"/>
      <c r="B47" s="136"/>
      <c r="C47" s="7"/>
      <c r="D47" s="10"/>
      <c r="E47" s="11"/>
      <c r="F47" s="11"/>
      <c r="G47" s="11"/>
      <c r="H47" s="14" t="str">
        <f>IF(G47&gt;0,LEFT(TEXT(VLOOKUP($G47,'Prüfungen Studiengang'!$A$4:$E$2013,4,FALSE),0),45),"")</f>
        <v/>
      </c>
      <c r="I47" s="13"/>
      <c r="J47" s="15" t="str">
        <f>IF(I47&gt;0,LEFT(TEXT(VLOOKUP($I47,'Prüfungen Studiengang'!$A$4:$E$2013,2,FALSE),0)&amp;"/"&amp;TEXT(VLOOKUP($I47,'Prüfungen Studiengang'!$A$4:$E$2013,3,FALSE),0)&amp;"/"&amp;TEXT(VLOOKUP($I47,'Prüfungen Studiengang'!$A$4:$E$2013,4,FALSE),0),45),"")</f>
        <v/>
      </c>
      <c r="K47" s="2"/>
      <c r="L47" s="8" t="str">
        <f>IF(ISERROR(VLOOKUP($I47,'Prüfungen Studiengang'!$A$4:$E$2013,5,FALSE)),"",(VLOOKUP($I47,'Prüfungen Studiengang'!$A$4:$E$2013,5,FALSE)))</f>
        <v/>
      </c>
      <c r="M47" s="12"/>
      <c r="N47" s="3"/>
    </row>
    <row r="48" spans="1:14" x14ac:dyDescent="0.25">
      <c r="A48" s="135"/>
      <c r="B48" s="136"/>
      <c r="C48" s="7"/>
      <c r="D48" s="10"/>
      <c r="E48" s="11"/>
      <c r="F48" s="11"/>
      <c r="G48" s="11"/>
      <c r="H48" s="14" t="str">
        <f>IF(G48&gt;0,LEFT(TEXT(VLOOKUP($G48,'Prüfungen Studiengang'!$A$4:$E$2013,4,FALSE),0),45),"")</f>
        <v/>
      </c>
      <c r="I48" s="13"/>
      <c r="J48" s="15" t="str">
        <f>IF(I48&gt;0,LEFT(TEXT(VLOOKUP($I48,'Prüfungen Studiengang'!$A$4:$E$2013,2,FALSE),0)&amp;"/"&amp;TEXT(VLOOKUP($I48,'Prüfungen Studiengang'!$A$4:$E$2013,3,FALSE),0)&amp;"/"&amp;TEXT(VLOOKUP($I48,'Prüfungen Studiengang'!$A$4:$E$2013,4,FALSE),0),45),"")</f>
        <v/>
      </c>
      <c r="K48" s="2"/>
      <c r="L48" s="8" t="str">
        <f>IF(ISERROR(VLOOKUP($I48,'Prüfungen Studiengang'!$A$4:$E$2013,5,FALSE)),"",(VLOOKUP($I48,'Prüfungen Studiengang'!$A$4:$E$2013,5,FALSE)))</f>
        <v/>
      </c>
      <c r="M48" s="12"/>
      <c r="N48" s="3"/>
    </row>
    <row r="49" spans="1:14" x14ac:dyDescent="0.25">
      <c r="A49" s="135"/>
      <c r="B49" s="136"/>
      <c r="C49" s="7"/>
      <c r="D49" s="10"/>
      <c r="E49" s="11"/>
      <c r="F49" s="11"/>
      <c r="G49" s="11"/>
      <c r="H49" s="14" t="str">
        <f>IF(G49&gt;0,LEFT(TEXT(VLOOKUP($G49,'Prüfungen Studiengang'!$A$4:$E$2013,4,FALSE),0),45),"")</f>
        <v/>
      </c>
      <c r="I49" s="13"/>
      <c r="J49" s="15" t="str">
        <f>IF(I49&gt;0,LEFT(TEXT(VLOOKUP($I49,'Prüfungen Studiengang'!$A$4:$E$2013,2,FALSE),0)&amp;"/"&amp;TEXT(VLOOKUP($I49,'Prüfungen Studiengang'!$A$4:$E$2013,3,FALSE),0)&amp;"/"&amp;TEXT(VLOOKUP($I49,'Prüfungen Studiengang'!$A$4:$E$2013,4,FALSE),0),45),"")</f>
        <v/>
      </c>
      <c r="K49" s="2"/>
      <c r="L49" s="8" t="str">
        <f>IF(ISERROR(VLOOKUP($I49,'Prüfungen Studiengang'!$A$4:$E$2013,5,FALSE)),"",(VLOOKUP($I49,'Prüfungen Studiengang'!$A$4:$E$2013,5,FALSE)))</f>
        <v/>
      </c>
      <c r="M49" s="12"/>
      <c r="N49" s="3"/>
    </row>
    <row r="50" spans="1:14" x14ac:dyDescent="0.25">
      <c r="A50" s="135"/>
      <c r="B50" s="136"/>
      <c r="C50" s="7"/>
      <c r="D50" s="10"/>
      <c r="E50" s="11"/>
      <c r="F50" s="11"/>
      <c r="G50" s="11"/>
      <c r="H50" s="14" t="str">
        <f>IF(G50&gt;0,LEFT(TEXT(VLOOKUP($G50,'Prüfungen Studiengang'!$A$4:$E$2013,4,FALSE),0),45),"")</f>
        <v/>
      </c>
      <c r="I50" s="13"/>
      <c r="J50" s="15" t="str">
        <f>IF(I50&gt;0,LEFT(TEXT(VLOOKUP($I50,'Prüfungen Studiengang'!$A$4:$E$2013,2,FALSE),0)&amp;"/"&amp;TEXT(VLOOKUP($I50,'Prüfungen Studiengang'!$A$4:$E$2013,3,FALSE),0)&amp;"/"&amp;TEXT(VLOOKUP($I50,'Prüfungen Studiengang'!$A$4:$E$2013,4,FALSE),0),45),"")</f>
        <v/>
      </c>
      <c r="K50" s="2"/>
      <c r="L50" s="8" t="str">
        <f>IF(ISERROR(VLOOKUP($I50,'Prüfungen Studiengang'!$A$4:$E$2013,5,FALSE)),"",(VLOOKUP($I50,'Prüfungen Studiengang'!$A$4:$E$2013,5,FALSE)))</f>
        <v/>
      </c>
      <c r="M50" s="12"/>
      <c r="N50" s="3"/>
    </row>
    <row r="51" spans="1:14" x14ac:dyDescent="0.25">
      <c r="A51" s="135"/>
      <c r="B51" s="136"/>
      <c r="C51" s="7"/>
      <c r="D51" s="10"/>
      <c r="E51" s="11"/>
      <c r="F51" s="11"/>
      <c r="G51" s="11"/>
      <c r="H51" s="14" t="str">
        <f>IF(G51&gt;0,LEFT(TEXT(VLOOKUP($G51,'Prüfungen Studiengang'!$A$4:$E$2013,4,FALSE),0),45),"")</f>
        <v/>
      </c>
      <c r="I51" s="13"/>
      <c r="J51" s="15" t="str">
        <f>IF(I51&gt;0,LEFT(TEXT(VLOOKUP($I51,'Prüfungen Studiengang'!$A$4:$E$2013,2,FALSE),0)&amp;"/"&amp;TEXT(VLOOKUP($I51,'Prüfungen Studiengang'!$A$4:$E$2013,3,FALSE),0)&amp;"/"&amp;TEXT(VLOOKUP($I51,'Prüfungen Studiengang'!$A$4:$E$2013,4,FALSE),0),45),"")</f>
        <v/>
      </c>
      <c r="K51" s="2"/>
      <c r="L51" s="8" t="str">
        <f>IF(ISERROR(VLOOKUP($I51,'Prüfungen Studiengang'!$A$4:$E$2013,5,FALSE)),"",(VLOOKUP($I51,'Prüfungen Studiengang'!$A$4:$E$2013,5,FALSE)))</f>
        <v/>
      </c>
      <c r="M51" s="12"/>
      <c r="N51" s="3"/>
    </row>
    <row r="52" spans="1:14" x14ac:dyDescent="0.25">
      <c r="A52" s="135"/>
      <c r="B52" s="136"/>
      <c r="C52" s="7"/>
      <c r="D52" s="10"/>
      <c r="E52" s="11"/>
      <c r="F52" s="11"/>
      <c r="G52" s="11"/>
      <c r="H52" s="14" t="str">
        <f>IF(G52&gt;0,LEFT(TEXT(VLOOKUP($G52,'Prüfungen Studiengang'!$A$4:$E$2013,4,FALSE),0),45),"")</f>
        <v/>
      </c>
      <c r="I52" s="13"/>
      <c r="J52" s="15" t="str">
        <f>IF(I52&gt;0,LEFT(TEXT(VLOOKUP($I52,'Prüfungen Studiengang'!$A$4:$E$2013,2,FALSE),0)&amp;"/"&amp;TEXT(VLOOKUP($I52,'Prüfungen Studiengang'!$A$4:$E$2013,3,FALSE),0)&amp;"/"&amp;TEXT(VLOOKUP($I52,'Prüfungen Studiengang'!$A$4:$E$2013,4,FALSE),0),45),"")</f>
        <v/>
      </c>
      <c r="K52" s="2"/>
      <c r="L52" s="8" t="str">
        <f>IF(ISERROR(VLOOKUP($I52,'Prüfungen Studiengang'!$A$4:$E$2013,5,FALSE)),"",(VLOOKUP($I52,'Prüfungen Studiengang'!$A$4:$E$2013,5,FALSE)))</f>
        <v/>
      </c>
      <c r="M52" s="12"/>
      <c r="N52" s="3"/>
    </row>
    <row r="53" spans="1:14" x14ac:dyDescent="0.25">
      <c r="A53" s="135"/>
      <c r="B53" s="136"/>
      <c r="C53" s="7"/>
      <c r="D53" s="10"/>
      <c r="E53" s="11"/>
      <c r="F53" s="11"/>
      <c r="G53" s="11"/>
      <c r="H53" s="14" t="str">
        <f>IF(G53&gt;0,LEFT(TEXT(VLOOKUP($G53,'Prüfungen Studiengang'!$A$4:$E$2013,4,FALSE),0),45),"")</f>
        <v/>
      </c>
      <c r="I53" s="13"/>
      <c r="J53" s="15" t="str">
        <f>IF(I53&gt;0,LEFT(TEXT(VLOOKUP($I53,'Prüfungen Studiengang'!$A$4:$E$2013,2,FALSE),0)&amp;"/"&amp;TEXT(VLOOKUP($I53,'Prüfungen Studiengang'!$A$4:$E$2013,3,FALSE),0)&amp;"/"&amp;TEXT(VLOOKUP($I53,'Prüfungen Studiengang'!$A$4:$E$2013,4,FALSE),0),45),"")</f>
        <v/>
      </c>
      <c r="K53" s="2"/>
      <c r="L53" s="8" t="str">
        <f>IF(ISERROR(VLOOKUP($I53,'Prüfungen Studiengang'!$A$4:$E$2013,5,FALSE)),"",(VLOOKUP($I53,'Prüfungen Studiengang'!$A$4:$E$2013,5,FALSE)))</f>
        <v/>
      </c>
      <c r="M53" s="12"/>
      <c r="N53" s="3"/>
    </row>
    <row r="54" spans="1:14" x14ac:dyDescent="0.25">
      <c r="A54" s="135"/>
      <c r="B54" s="136"/>
      <c r="C54" s="7"/>
      <c r="D54" s="10"/>
      <c r="E54" s="11"/>
      <c r="F54" s="11"/>
      <c r="G54" s="11"/>
      <c r="H54" s="14" t="str">
        <f>IF(G54&gt;0,LEFT(TEXT(VLOOKUP($G54,'Prüfungen Studiengang'!$A$4:$E$2013,4,FALSE),0),45),"")</f>
        <v/>
      </c>
      <c r="I54" s="13"/>
      <c r="J54" s="15" t="str">
        <f>IF(I54&gt;0,LEFT(TEXT(VLOOKUP($I54,'Prüfungen Studiengang'!$A$4:$E$2013,2,FALSE),0)&amp;"/"&amp;TEXT(VLOOKUP($I54,'Prüfungen Studiengang'!$A$4:$E$2013,3,FALSE),0)&amp;"/"&amp;TEXT(VLOOKUP($I54,'Prüfungen Studiengang'!$A$4:$E$2013,4,FALSE),0),45),"")</f>
        <v/>
      </c>
      <c r="K54" s="2"/>
      <c r="L54" s="8" t="str">
        <f>IF(ISERROR(VLOOKUP($I54,'Prüfungen Studiengang'!$A$4:$E$2013,5,FALSE)),"",(VLOOKUP($I54,'Prüfungen Studiengang'!$A$4:$E$2013,5,FALSE)))</f>
        <v/>
      </c>
      <c r="M54" s="12"/>
      <c r="N54" s="3"/>
    </row>
    <row r="55" spans="1:14" x14ac:dyDescent="0.25">
      <c r="A55" s="135"/>
      <c r="B55" s="136"/>
      <c r="C55" s="7"/>
      <c r="D55" s="10"/>
      <c r="E55" s="11"/>
      <c r="F55" s="11"/>
      <c r="G55" s="11"/>
      <c r="H55" s="14" t="str">
        <f>IF(G55&gt;0,LEFT(TEXT(VLOOKUP($G55,'Prüfungen Studiengang'!$A$4:$E$2013,4,FALSE),0),45),"")</f>
        <v/>
      </c>
      <c r="I55" s="13"/>
      <c r="J55" s="15" t="str">
        <f>IF(I55&gt;0,LEFT(TEXT(VLOOKUP($I55,'Prüfungen Studiengang'!$A$4:$E$2013,2,FALSE),0)&amp;"/"&amp;TEXT(VLOOKUP($I55,'Prüfungen Studiengang'!$A$4:$E$2013,3,FALSE),0)&amp;"/"&amp;TEXT(VLOOKUP($I55,'Prüfungen Studiengang'!$A$4:$E$2013,4,FALSE),0),45),"")</f>
        <v/>
      </c>
      <c r="K55" s="2"/>
      <c r="L55" s="8" t="str">
        <f>IF(ISERROR(VLOOKUP($I55,'Prüfungen Studiengang'!$A$4:$E$2013,5,FALSE)),"",(VLOOKUP($I55,'Prüfungen Studiengang'!$A$4:$E$2013,5,FALSE)))</f>
        <v/>
      </c>
      <c r="M55" s="12"/>
      <c r="N55" s="3"/>
    </row>
    <row r="56" spans="1:14" x14ac:dyDescent="0.25">
      <c r="A56" s="135"/>
      <c r="B56" s="136"/>
      <c r="C56" s="7"/>
      <c r="D56" s="10"/>
      <c r="E56" s="11"/>
      <c r="F56" s="11"/>
      <c r="G56" s="11"/>
      <c r="H56" s="14" t="str">
        <f>IF(G56&gt;0,LEFT(TEXT(VLOOKUP($G56,'Prüfungen Studiengang'!$A$4:$E$2013,4,FALSE),0),45),"")</f>
        <v/>
      </c>
      <c r="I56" s="13"/>
      <c r="J56" s="15" t="str">
        <f>IF(I56&gt;0,LEFT(TEXT(VLOOKUP($I56,'Prüfungen Studiengang'!$A$4:$E$2013,2,FALSE),0)&amp;"/"&amp;TEXT(VLOOKUP($I56,'Prüfungen Studiengang'!$A$4:$E$2013,3,FALSE),0)&amp;"/"&amp;TEXT(VLOOKUP($I56,'Prüfungen Studiengang'!$A$4:$E$2013,4,FALSE),0),45),"")</f>
        <v/>
      </c>
      <c r="K56" s="2"/>
      <c r="L56" s="8" t="str">
        <f>IF(ISERROR(VLOOKUP($I56,'Prüfungen Studiengang'!$A$4:$E$2013,5,FALSE)),"",(VLOOKUP($I56,'Prüfungen Studiengang'!$A$4:$E$2013,5,FALSE)))</f>
        <v/>
      </c>
      <c r="M56" s="12"/>
      <c r="N56" s="3"/>
    </row>
    <row r="57" spans="1:14" x14ac:dyDescent="0.25">
      <c r="A57" s="135"/>
      <c r="B57" s="136"/>
      <c r="C57" s="7"/>
      <c r="D57" s="10"/>
      <c r="E57" s="11"/>
      <c r="F57" s="11"/>
      <c r="G57" s="11"/>
      <c r="H57" s="14" t="str">
        <f>IF(G57&gt;0,LEFT(TEXT(VLOOKUP($G57,'Prüfungen Studiengang'!$A$4:$E$2013,4,FALSE),0),45),"")</f>
        <v/>
      </c>
      <c r="I57" s="13"/>
      <c r="J57" s="15" t="str">
        <f>IF(I57&gt;0,LEFT(TEXT(VLOOKUP($I57,'Prüfungen Studiengang'!$A$4:$E$2013,2,FALSE),0)&amp;"/"&amp;TEXT(VLOOKUP($I57,'Prüfungen Studiengang'!$A$4:$E$2013,3,FALSE),0)&amp;"/"&amp;TEXT(VLOOKUP($I57,'Prüfungen Studiengang'!$A$4:$E$2013,4,FALSE),0),45),"")</f>
        <v/>
      </c>
      <c r="K57" s="2"/>
      <c r="L57" s="8" t="str">
        <f>IF(ISERROR(VLOOKUP($I57,'Prüfungen Studiengang'!$A$4:$E$2013,5,FALSE)),"",(VLOOKUP($I57,'Prüfungen Studiengang'!$A$4:$E$2013,5,FALSE)))</f>
        <v/>
      </c>
      <c r="M57" s="12"/>
      <c r="N57" s="3"/>
    </row>
    <row r="58" spans="1:14" x14ac:dyDescent="0.25">
      <c r="A58" s="135"/>
      <c r="B58" s="136"/>
      <c r="C58" s="7"/>
      <c r="D58" s="10"/>
      <c r="E58" s="11"/>
      <c r="F58" s="11"/>
      <c r="G58" s="11"/>
      <c r="H58" s="14" t="str">
        <f>IF(G58&gt;0,LEFT(TEXT(VLOOKUP($G58,'Prüfungen Studiengang'!$A$4:$E$2013,4,FALSE),0),45),"")</f>
        <v/>
      </c>
      <c r="I58" s="13"/>
      <c r="J58" s="15" t="str">
        <f>IF(I58&gt;0,LEFT(TEXT(VLOOKUP($I58,'Prüfungen Studiengang'!$A$4:$E$2013,2,FALSE),0)&amp;"/"&amp;TEXT(VLOOKUP($I58,'Prüfungen Studiengang'!$A$4:$E$2013,3,FALSE),0)&amp;"/"&amp;TEXT(VLOOKUP($I58,'Prüfungen Studiengang'!$A$4:$E$2013,4,FALSE),0),45),"")</f>
        <v/>
      </c>
      <c r="K58" s="2"/>
      <c r="L58" s="8" t="str">
        <f>IF(ISERROR(VLOOKUP($I58,'Prüfungen Studiengang'!$A$4:$E$2013,5,FALSE)),"",(VLOOKUP($I58,'Prüfungen Studiengang'!$A$4:$E$2013,5,FALSE)))</f>
        <v/>
      </c>
      <c r="M58" s="12"/>
      <c r="N58" s="3"/>
    </row>
    <row r="59" spans="1:14" x14ac:dyDescent="0.25">
      <c r="A59" s="135"/>
      <c r="B59" s="136"/>
      <c r="C59" s="7"/>
      <c r="D59" s="10"/>
      <c r="E59" s="11"/>
      <c r="F59" s="11"/>
      <c r="G59" s="11"/>
      <c r="H59" s="14" t="str">
        <f>IF(G59&gt;0,LEFT(TEXT(VLOOKUP($G59,'Prüfungen Studiengang'!$A$4:$E$2013,4,FALSE),0),45),"")</f>
        <v/>
      </c>
      <c r="I59" s="13"/>
      <c r="J59" s="15" t="str">
        <f>IF(I59&gt;0,LEFT(TEXT(VLOOKUP($I59,'Prüfungen Studiengang'!$A$4:$E$2013,2,FALSE),0)&amp;"/"&amp;TEXT(VLOOKUP($I59,'Prüfungen Studiengang'!$A$4:$E$2013,3,FALSE),0)&amp;"/"&amp;TEXT(VLOOKUP($I59,'Prüfungen Studiengang'!$A$4:$E$2013,4,FALSE),0),45),"")</f>
        <v/>
      </c>
      <c r="K59" s="2"/>
      <c r="L59" s="8" t="str">
        <f>IF(ISERROR(VLOOKUP($I59,'Prüfungen Studiengang'!$A$4:$E$2013,5,FALSE)),"",(VLOOKUP($I59,'Prüfungen Studiengang'!$A$4:$E$2013,5,FALSE)))</f>
        <v/>
      </c>
      <c r="M59" s="12"/>
      <c r="N59" s="3"/>
    </row>
    <row r="60" spans="1:14" x14ac:dyDescent="0.25">
      <c r="A60" s="135"/>
      <c r="B60" s="136"/>
      <c r="C60" s="7"/>
      <c r="D60" s="10"/>
      <c r="E60" s="11"/>
      <c r="F60" s="11"/>
      <c r="G60" s="11"/>
      <c r="H60" s="14" t="str">
        <f>IF(G60&gt;0,LEFT(TEXT(VLOOKUP($G60,'Prüfungen Studiengang'!$A$4:$E$2013,4,FALSE),0),45),"")</f>
        <v/>
      </c>
      <c r="I60" s="13"/>
      <c r="J60" s="15" t="str">
        <f>IF(I60&gt;0,LEFT(TEXT(VLOOKUP($I60,'Prüfungen Studiengang'!$A$4:$E$2013,2,FALSE),0)&amp;"/"&amp;TEXT(VLOOKUP($I60,'Prüfungen Studiengang'!$A$4:$E$2013,3,FALSE),0)&amp;"/"&amp;TEXT(VLOOKUP($I60,'Prüfungen Studiengang'!$A$4:$E$2013,4,FALSE),0),45),"")</f>
        <v/>
      </c>
      <c r="K60" s="2"/>
      <c r="L60" s="8" t="str">
        <f>IF(ISERROR(VLOOKUP($I60,'Prüfungen Studiengang'!$A$4:$E$2013,5,FALSE)),"",(VLOOKUP($I60,'Prüfungen Studiengang'!$A$4:$E$2013,5,FALSE)))</f>
        <v/>
      </c>
      <c r="M60" s="12"/>
      <c r="N60" s="3"/>
    </row>
    <row r="61" spans="1:14" x14ac:dyDescent="0.25">
      <c r="A61" s="135"/>
      <c r="B61" s="136"/>
      <c r="C61" s="7"/>
      <c r="D61" s="10"/>
      <c r="E61" s="11"/>
      <c r="F61" s="11"/>
      <c r="G61" s="11"/>
      <c r="H61" s="14" t="str">
        <f>IF(G61&gt;0,LEFT(TEXT(VLOOKUP($G61,'Prüfungen Studiengang'!$A$4:$E$2013,4,FALSE),0),45),"")</f>
        <v/>
      </c>
      <c r="I61" s="13"/>
      <c r="J61" s="15" t="str">
        <f>IF(I61&gt;0,LEFT(TEXT(VLOOKUP($I61,'Prüfungen Studiengang'!$A$4:$E$2013,2,FALSE),0)&amp;"/"&amp;TEXT(VLOOKUP($I61,'Prüfungen Studiengang'!$A$4:$E$2013,3,FALSE),0)&amp;"/"&amp;TEXT(VLOOKUP($I61,'Prüfungen Studiengang'!$A$4:$E$2013,4,FALSE),0),45),"")</f>
        <v/>
      </c>
      <c r="K61" s="2"/>
      <c r="L61" s="8" t="str">
        <f>IF(ISERROR(VLOOKUP($I61,'Prüfungen Studiengang'!$A$4:$E$2013,5,FALSE)),"",(VLOOKUP($I61,'Prüfungen Studiengang'!$A$4:$E$2013,5,FALSE)))</f>
        <v/>
      </c>
      <c r="M61" s="12"/>
      <c r="N61" s="3"/>
    </row>
    <row r="62" spans="1:14" x14ac:dyDescent="0.25">
      <c r="A62" s="135"/>
      <c r="B62" s="136"/>
      <c r="C62" s="7"/>
      <c r="D62" s="10"/>
      <c r="E62" s="11"/>
      <c r="F62" s="11"/>
      <c r="G62" s="11"/>
      <c r="H62" s="14" t="str">
        <f>IF(G62&gt;0,LEFT(TEXT(VLOOKUP($G62,'Prüfungen Studiengang'!$A$4:$E$2013,4,FALSE),0),45),"")</f>
        <v/>
      </c>
      <c r="I62" s="13"/>
      <c r="J62" s="15" t="str">
        <f>IF(I62&gt;0,LEFT(TEXT(VLOOKUP($I62,'Prüfungen Studiengang'!$A$4:$E$2013,2,FALSE),0)&amp;"/"&amp;TEXT(VLOOKUP($I62,'Prüfungen Studiengang'!$A$4:$E$2013,3,FALSE),0)&amp;"/"&amp;TEXT(VLOOKUP($I62,'Prüfungen Studiengang'!$A$4:$E$2013,4,FALSE),0),45),"")</f>
        <v/>
      </c>
      <c r="K62" s="2"/>
      <c r="L62" s="8" t="str">
        <f>IF(ISERROR(VLOOKUP($I62,'Prüfungen Studiengang'!$A$4:$E$2013,5,FALSE)),"",(VLOOKUP($I62,'Prüfungen Studiengang'!$A$4:$E$2013,5,FALSE)))</f>
        <v/>
      </c>
      <c r="M62" s="12"/>
      <c r="N62" s="3"/>
    </row>
    <row r="63" spans="1:14" ht="16.5" thickBot="1" x14ac:dyDescent="0.3">
      <c r="A63" s="135"/>
      <c r="B63" s="136"/>
      <c r="C63" s="7"/>
      <c r="D63" s="10"/>
      <c r="E63" s="11"/>
      <c r="F63" s="11"/>
      <c r="G63" s="11"/>
      <c r="H63" s="14" t="str">
        <f>IF(G63&gt;0,LEFT(TEXT(VLOOKUP($G63,'Prüfungen Studiengang'!$A$4:$E$2013,4,FALSE),0),45),"")</f>
        <v/>
      </c>
      <c r="I63" s="13"/>
      <c r="J63" s="15" t="str">
        <f>IF(I63&gt;0,LEFT(TEXT(VLOOKUP($I63,'Prüfungen Studiengang'!$A$4:$E$2013,2,FALSE),0)&amp;"/"&amp;TEXT(VLOOKUP($I63,'Prüfungen Studiengang'!$A$4:$E$2013,3,FALSE),0)&amp;"/"&amp;TEXT(VLOOKUP($I63,'Prüfungen Studiengang'!$A$4:$E$2013,4,FALSE),0),45),"")</f>
        <v/>
      </c>
      <c r="K63" s="2"/>
      <c r="L63" s="8" t="str">
        <f>IF(ISERROR(VLOOKUP($I63,'Prüfungen Studiengang'!$A$4:$E$2013,5,FALSE)),"",(VLOOKUP($I63,'Prüfungen Studiengang'!$A$4:$E$2013,5,FALSE)))</f>
        <v/>
      </c>
      <c r="M63" s="12"/>
      <c r="N63" s="3"/>
    </row>
    <row r="64" spans="1:14" ht="52.5" customHeight="1" x14ac:dyDescent="0.25">
      <c r="A64" s="172" t="s">
        <v>48</v>
      </c>
      <c r="B64" s="173"/>
      <c r="C64" s="173"/>
      <c r="D64" s="173"/>
      <c r="E64" s="173"/>
      <c r="F64" s="173"/>
      <c r="G64" s="173"/>
      <c r="H64" s="174"/>
      <c r="I64" s="154" t="s">
        <v>51</v>
      </c>
      <c r="J64" s="155"/>
      <c r="K64" s="155"/>
      <c r="L64" s="24">
        <f>SUMIF($K$11:$K$63,"Ja",$L$11:$L$63)</f>
        <v>0</v>
      </c>
      <c r="M64" s="156" t="s">
        <v>52</v>
      </c>
      <c r="N64" s="157"/>
    </row>
    <row r="65" spans="1:14" ht="52.5" customHeight="1" x14ac:dyDescent="0.25">
      <c r="A65" s="175"/>
      <c r="B65" s="176"/>
      <c r="C65" s="176"/>
      <c r="D65" s="176"/>
      <c r="E65" s="176"/>
      <c r="F65" s="176"/>
      <c r="G65" s="176"/>
      <c r="H65" s="177"/>
      <c r="I65" s="164" t="s">
        <v>50</v>
      </c>
      <c r="J65" s="165"/>
      <c r="K65" s="166" t="str">
        <f>IF(L64*7/210&lt;0.5,"Bewerbung/Einschreibung in das 1. Fachsemester möglich.
Application/matriculation for the 1st semester.",IF(L64*8/240&lt;1.5,"Bewerbung/Einschreibung in das 2. Fachsemester möglich.
Application/matriculation for the 2nd semester.",IF(L64*8/240&lt;2.5,"Bewerbung/Einschreibung in das 3. Fachsemester möglich.
Application/matriculation for the 3rd semester.",IF(L64*8/240&lt;3.5,"Bewerbung/Einschreibung in das 4. Fachsemester möglich.
Application/matriculation for the 4th semester.",IF(L64*8/240&lt;4.5,"Bewerbung/Einschreibung in das 5. Fachsemester möglich.
Application/matriculation for the 5th semester.",IF(L64*8/240&lt;5.5,"Bewerbung/Einschreibung in das 6. Fachsemester möglich.
Application/matriculation for the 6th semester.",IF(L64*8/240&lt;6.5,"Bewerbung/Einschreibung in das 7. Fachsemester möglich.
Application/matriculation for the 7th semester.",IF(L64*8/240&lt;7.5,"Bewerbung/Einschreibung in das 8. Fachsemester möglich.
Application/matriculation for the 8th semester."))))))))</f>
        <v>Bewerbung/Einschreibung in das 1. Fachsemester möglich.
Application/matriculation for the 1st semester.</v>
      </c>
      <c r="L65" s="167"/>
      <c r="M65" s="167"/>
      <c r="N65" s="168"/>
    </row>
    <row r="66" spans="1:14" ht="33" customHeight="1" thickBot="1" x14ac:dyDescent="0.3">
      <c r="A66" s="179" t="s">
        <v>49</v>
      </c>
      <c r="B66" s="180"/>
      <c r="C66" s="180"/>
      <c r="D66" s="180"/>
      <c r="E66" s="180"/>
      <c r="F66" s="180"/>
      <c r="G66" s="180"/>
      <c r="H66" s="181"/>
      <c r="I66" s="152" t="str">
        <f>+TEXT(L64,"0")&amp;" x "&amp;TEXT(N7,"0")&amp;" : "&amp;TEXT(N7*30,"000")&amp;" = "&amp;TEXT(L64/30,"0,0")&amp;" Semester"</f>
        <v>0 x 8 : 240 = 0,0 Semester</v>
      </c>
      <c r="J66" s="153"/>
      <c r="K66" s="169"/>
      <c r="L66" s="170"/>
      <c r="M66" s="170"/>
      <c r="N66" s="171"/>
    </row>
    <row r="67" spans="1:14" ht="12.6" customHeight="1" x14ac:dyDescent="0.25">
      <c r="A67" s="25"/>
      <c r="I67" s="22"/>
      <c r="J67" s="22"/>
      <c r="K67" s="21"/>
      <c r="L67" s="21"/>
      <c r="M67" s="21"/>
      <c r="N67" s="21"/>
    </row>
    <row r="68" spans="1:14" ht="12.6" customHeight="1" x14ac:dyDescent="0.25">
      <c r="A68" s="185" t="s">
        <v>126</v>
      </c>
      <c r="B68" s="185"/>
      <c r="C68" s="185"/>
      <c r="D68" s="185"/>
      <c r="E68" s="185"/>
      <c r="F68" s="185"/>
      <c r="G68" s="185"/>
      <c r="H68" s="185"/>
      <c r="I68" s="185"/>
      <c r="J68" s="185"/>
      <c r="K68" s="185"/>
      <c r="L68" s="185"/>
      <c r="M68" s="185"/>
      <c r="N68" s="185"/>
    </row>
    <row r="69" spans="1:14" x14ac:dyDescent="0.25">
      <c r="A69" s="185"/>
      <c r="B69" s="185"/>
      <c r="C69" s="185"/>
      <c r="D69" s="185"/>
      <c r="E69" s="185"/>
      <c r="F69" s="185"/>
      <c r="G69" s="185"/>
      <c r="H69" s="185"/>
      <c r="I69" s="185"/>
      <c r="J69" s="185"/>
      <c r="K69" s="185"/>
      <c r="L69" s="185"/>
      <c r="M69" s="185"/>
      <c r="N69" s="185"/>
    </row>
    <row r="70" spans="1:14" ht="15.75" customHeight="1" x14ac:dyDescent="0.25">
      <c r="A70" s="187" t="s">
        <v>127</v>
      </c>
      <c r="B70" s="187"/>
      <c r="C70" s="187"/>
      <c r="D70" s="187"/>
      <c r="E70" s="187"/>
      <c r="F70" s="187"/>
      <c r="G70" s="187"/>
      <c r="H70" s="187"/>
      <c r="I70" s="187"/>
      <c r="J70" s="187"/>
      <c r="K70" s="187"/>
      <c r="L70" s="187"/>
      <c r="M70" s="187"/>
      <c r="N70" s="187"/>
    </row>
    <row r="71" spans="1:14" x14ac:dyDescent="0.25">
      <c r="A71" s="187"/>
      <c r="B71" s="187"/>
      <c r="C71" s="187"/>
      <c r="D71" s="187"/>
      <c r="E71" s="187"/>
      <c r="F71" s="187"/>
      <c r="G71" s="187"/>
      <c r="H71" s="187"/>
      <c r="I71" s="187"/>
      <c r="J71" s="187"/>
      <c r="K71" s="187"/>
      <c r="L71" s="187"/>
      <c r="M71" s="187"/>
      <c r="N71" s="187"/>
    </row>
    <row r="72" spans="1:14" x14ac:dyDescent="0.25">
      <c r="A72" s="101"/>
      <c r="B72" s="101"/>
      <c r="C72" s="101"/>
      <c r="D72" s="101"/>
      <c r="E72" s="101"/>
      <c r="F72" s="101"/>
      <c r="G72" s="101"/>
      <c r="H72" s="101"/>
      <c r="I72" s="101"/>
      <c r="J72" s="101"/>
      <c r="K72" s="101"/>
      <c r="L72" s="101"/>
      <c r="M72" s="101"/>
      <c r="N72" s="101"/>
    </row>
    <row r="73" spans="1:14" x14ac:dyDescent="0.25">
      <c r="A73" s="188" t="s">
        <v>128</v>
      </c>
      <c r="B73" s="188"/>
      <c r="C73" s="188"/>
      <c r="D73" s="188"/>
      <c r="E73" s="101"/>
      <c r="F73" s="101"/>
      <c r="G73" s="102"/>
      <c r="H73" s="102"/>
      <c r="I73" s="102"/>
      <c r="J73" s="102"/>
      <c r="K73" s="101"/>
      <c r="L73" s="101"/>
      <c r="M73" s="101"/>
      <c r="N73" s="101"/>
    </row>
    <row r="74" spans="1:14" x14ac:dyDescent="0.25">
      <c r="A74" s="178" t="s">
        <v>146</v>
      </c>
      <c r="B74" s="178"/>
      <c r="C74" s="178"/>
      <c r="D74" s="178"/>
      <c r="E74" s="178"/>
      <c r="F74" s="178"/>
      <c r="G74" s="178"/>
      <c r="H74" s="178"/>
      <c r="I74" s="178"/>
      <c r="J74" s="178"/>
      <c r="K74" s="178"/>
      <c r="L74" s="178"/>
      <c r="M74" s="178"/>
      <c r="N74" s="178"/>
    </row>
    <row r="76" spans="1:14" x14ac:dyDescent="0.25">
      <c r="A76" s="189" t="s">
        <v>129</v>
      </c>
      <c r="B76" s="189"/>
      <c r="C76" s="189"/>
      <c r="D76" s="189"/>
    </row>
    <row r="77" spans="1:14" x14ac:dyDescent="0.25">
      <c r="A77" s="190" t="s">
        <v>147</v>
      </c>
      <c r="B77" s="190"/>
      <c r="C77" s="190"/>
      <c r="D77" s="190"/>
      <c r="E77" s="190"/>
      <c r="F77" s="190"/>
      <c r="G77" s="190"/>
      <c r="H77" s="190"/>
      <c r="I77" s="190"/>
      <c r="J77" s="190"/>
      <c r="K77" s="190"/>
      <c r="L77" s="190"/>
      <c r="M77" s="190"/>
      <c r="N77" s="190"/>
    </row>
    <row r="78" spans="1:14" x14ac:dyDescent="0.25">
      <c r="A78" s="34"/>
    </row>
    <row r="79" spans="1:14" x14ac:dyDescent="0.25">
      <c r="A79" s="30" t="s">
        <v>130</v>
      </c>
      <c r="B79" s="30"/>
      <c r="C79" s="30"/>
      <c r="D79" s="29"/>
      <c r="E79" s="29"/>
      <c r="F79" s="29"/>
      <c r="G79" s="29"/>
      <c r="I79" s="186" t="s">
        <v>131</v>
      </c>
      <c r="J79" s="186"/>
      <c r="K79" s="186"/>
      <c r="L79" s="186"/>
      <c r="M79" s="186"/>
      <c r="N79" s="186"/>
    </row>
    <row r="80" spans="1:14" x14ac:dyDescent="0.25">
      <c r="A80" s="178" t="s">
        <v>6</v>
      </c>
      <c r="B80" s="178"/>
      <c r="C80" s="178"/>
      <c r="D80" s="178"/>
      <c r="E80" s="178"/>
      <c r="F80" s="178"/>
      <c r="G80" s="178"/>
      <c r="I80" s="110" t="s">
        <v>25</v>
      </c>
      <c r="J80" s="110"/>
      <c r="K80" s="110"/>
      <c r="L80" s="110"/>
      <c r="M80" s="110"/>
      <c r="N80" s="110"/>
    </row>
    <row r="81" spans="1:14" x14ac:dyDescent="0.25">
      <c r="A81" s="178" t="s">
        <v>7</v>
      </c>
      <c r="B81" s="178"/>
      <c r="C81" s="178"/>
      <c r="D81" s="178"/>
      <c r="E81" s="178"/>
      <c r="F81" s="178"/>
      <c r="G81" s="178"/>
      <c r="I81" s="110" t="s">
        <v>22</v>
      </c>
      <c r="J81" s="110"/>
      <c r="K81" s="110"/>
      <c r="L81" s="110"/>
      <c r="M81" s="110"/>
      <c r="N81" s="110"/>
    </row>
    <row r="82" spans="1:14" x14ac:dyDescent="0.25">
      <c r="A82" s="178" t="s">
        <v>14</v>
      </c>
      <c r="B82" s="178"/>
      <c r="C82" s="178"/>
      <c r="D82" s="178"/>
      <c r="E82" s="178"/>
      <c r="F82" s="178"/>
      <c r="G82" s="178"/>
      <c r="I82" s="110" t="s">
        <v>23</v>
      </c>
      <c r="J82" s="110"/>
      <c r="K82" s="110"/>
      <c r="L82" s="110"/>
      <c r="M82" s="110"/>
      <c r="N82" s="110"/>
    </row>
    <row r="83" spans="1:14" x14ac:dyDescent="0.25">
      <c r="A83" s="178" t="s">
        <v>8</v>
      </c>
      <c r="B83" s="178"/>
      <c r="C83" s="178"/>
      <c r="D83" s="178"/>
      <c r="E83" s="178"/>
      <c r="F83" s="178"/>
      <c r="G83" s="178"/>
      <c r="I83" s="110" t="s">
        <v>24</v>
      </c>
      <c r="J83" s="110"/>
      <c r="K83" s="110"/>
      <c r="L83" s="110"/>
      <c r="M83" s="110"/>
      <c r="N83" s="110"/>
    </row>
    <row r="84" spans="1:14" x14ac:dyDescent="0.25">
      <c r="A84" s="4"/>
      <c r="B84" s="4"/>
      <c r="C84" s="4"/>
      <c r="D84" s="4"/>
      <c r="E84" s="4"/>
      <c r="F84" s="4"/>
      <c r="G84" s="4"/>
      <c r="H84" s="4"/>
      <c r="I84" s="4"/>
      <c r="J84" s="4"/>
      <c r="K84" s="4"/>
      <c r="L84" s="4"/>
      <c r="M84" s="4"/>
      <c r="N84" s="4"/>
    </row>
    <row r="85" spans="1:14" ht="54" x14ac:dyDescent="0.25">
      <c r="A85" s="23" t="s">
        <v>53</v>
      </c>
      <c r="B85" s="23" t="s">
        <v>54</v>
      </c>
      <c r="C85" s="182" t="s">
        <v>55</v>
      </c>
      <c r="D85" s="183"/>
      <c r="E85" s="183"/>
      <c r="F85" s="183"/>
      <c r="G85" s="183"/>
      <c r="H85" s="183"/>
      <c r="I85" s="183"/>
      <c r="J85" s="183"/>
      <c r="K85" s="183"/>
      <c r="L85" s="183"/>
      <c r="M85" s="183"/>
      <c r="N85" s="184"/>
    </row>
    <row r="86" spans="1:14" x14ac:dyDescent="0.25">
      <c r="A86" s="28"/>
      <c r="B86" s="23" t="str">
        <f t="shared" ref="B86:B97" si="0">IF(A86&gt;0,VLOOKUP(A86,$I$11:$K$63,3,FALSE),"")</f>
        <v/>
      </c>
      <c r="C86" s="111"/>
      <c r="D86" s="112"/>
      <c r="E86" s="112"/>
      <c r="F86" s="112"/>
      <c r="G86" s="112"/>
      <c r="H86" s="112"/>
      <c r="I86" s="112"/>
      <c r="J86" s="112"/>
      <c r="K86" s="112"/>
      <c r="L86" s="112"/>
      <c r="M86" s="112"/>
      <c r="N86" s="113"/>
    </row>
    <row r="87" spans="1:14" x14ac:dyDescent="0.25">
      <c r="A87" s="28"/>
      <c r="B87" s="23" t="str">
        <f t="shared" si="0"/>
        <v/>
      </c>
      <c r="C87" s="111"/>
      <c r="D87" s="112"/>
      <c r="E87" s="112"/>
      <c r="F87" s="112"/>
      <c r="G87" s="112"/>
      <c r="H87" s="112"/>
      <c r="I87" s="112"/>
      <c r="J87" s="112"/>
      <c r="K87" s="112"/>
      <c r="L87" s="112"/>
      <c r="M87" s="112"/>
      <c r="N87" s="113"/>
    </row>
    <row r="88" spans="1:14" x14ac:dyDescent="0.25">
      <c r="A88" s="28"/>
      <c r="B88" s="23" t="str">
        <f t="shared" si="0"/>
        <v/>
      </c>
      <c r="C88" s="111"/>
      <c r="D88" s="112"/>
      <c r="E88" s="112"/>
      <c r="F88" s="112"/>
      <c r="G88" s="112"/>
      <c r="H88" s="112"/>
      <c r="I88" s="112"/>
      <c r="J88" s="112"/>
      <c r="K88" s="112"/>
      <c r="L88" s="112"/>
      <c r="M88" s="112"/>
      <c r="N88" s="113"/>
    </row>
    <row r="89" spans="1:14" x14ac:dyDescent="0.25">
      <c r="A89" s="28"/>
      <c r="B89" s="23" t="str">
        <f t="shared" si="0"/>
        <v/>
      </c>
      <c r="C89" s="111"/>
      <c r="D89" s="112"/>
      <c r="E89" s="112"/>
      <c r="F89" s="112"/>
      <c r="G89" s="112"/>
      <c r="H89" s="112"/>
      <c r="I89" s="112"/>
      <c r="J89" s="112"/>
      <c r="K89" s="112"/>
      <c r="L89" s="112"/>
      <c r="M89" s="112"/>
      <c r="N89" s="113"/>
    </row>
    <row r="90" spans="1:14" x14ac:dyDescent="0.25">
      <c r="A90" s="28"/>
      <c r="B90" s="23" t="str">
        <f t="shared" si="0"/>
        <v/>
      </c>
      <c r="C90" s="111"/>
      <c r="D90" s="112"/>
      <c r="E90" s="112"/>
      <c r="F90" s="112"/>
      <c r="G90" s="112"/>
      <c r="H90" s="112"/>
      <c r="I90" s="112"/>
      <c r="J90" s="112"/>
      <c r="K90" s="112"/>
      <c r="L90" s="112"/>
      <c r="M90" s="112"/>
      <c r="N90" s="113"/>
    </row>
    <row r="91" spans="1:14" x14ac:dyDescent="0.25">
      <c r="A91" s="28"/>
      <c r="B91" s="23" t="str">
        <f t="shared" si="0"/>
        <v/>
      </c>
      <c r="C91" s="111"/>
      <c r="D91" s="112"/>
      <c r="E91" s="112"/>
      <c r="F91" s="112"/>
      <c r="G91" s="112"/>
      <c r="H91" s="112"/>
      <c r="I91" s="112"/>
      <c r="J91" s="112"/>
      <c r="K91" s="112"/>
      <c r="L91" s="112"/>
      <c r="M91" s="112"/>
      <c r="N91" s="113"/>
    </row>
    <row r="92" spans="1:14" x14ac:dyDescent="0.25">
      <c r="A92" s="28"/>
      <c r="B92" s="23" t="str">
        <f t="shared" si="0"/>
        <v/>
      </c>
      <c r="C92" s="111"/>
      <c r="D92" s="112"/>
      <c r="E92" s="112"/>
      <c r="F92" s="112"/>
      <c r="G92" s="112"/>
      <c r="H92" s="112"/>
      <c r="I92" s="112"/>
      <c r="J92" s="112"/>
      <c r="K92" s="112"/>
      <c r="L92" s="112"/>
      <c r="M92" s="112"/>
      <c r="N92" s="113"/>
    </row>
    <row r="93" spans="1:14" x14ac:dyDescent="0.25">
      <c r="A93" s="28"/>
      <c r="B93" s="23" t="str">
        <f t="shared" si="0"/>
        <v/>
      </c>
      <c r="C93" s="111"/>
      <c r="D93" s="112"/>
      <c r="E93" s="112"/>
      <c r="F93" s="112"/>
      <c r="G93" s="112"/>
      <c r="H93" s="112"/>
      <c r="I93" s="112"/>
      <c r="J93" s="112"/>
      <c r="K93" s="112"/>
      <c r="L93" s="112"/>
      <c r="M93" s="112"/>
      <c r="N93" s="113"/>
    </row>
    <row r="94" spans="1:14" x14ac:dyDescent="0.25">
      <c r="A94" s="28"/>
      <c r="B94" s="23" t="str">
        <f t="shared" si="0"/>
        <v/>
      </c>
      <c r="C94" s="111"/>
      <c r="D94" s="112"/>
      <c r="E94" s="112"/>
      <c r="F94" s="112"/>
      <c r="G94" s="112"/>
      <c r="H94" s="112"/>
      <c r="I94" s="112"/>
      <c r="J94" s="112"/>
      <c r="K94" s="112"/>
      <c r="L94" s="112"/>
      <c r="M94" s="112"/>
      <c r="N94" s="113"/>
    </row>
    <row r="95" spans="1:14" x14ac:dyDescent="0.25">
      <c r="A95" s="28"/>
      <c r="B95" s="23" t="str">
        <f t="shared" si="0"/>
        <v/>
      </c>
      <c r="C95" s="111"/>
      <c r="D95" s="112"/>
      <c r="E95" s="112"/>
      <c r="F95" s="112"/>
      <c r="G95" s="112"/>
      <c r="H95" s="112"/>
      <c r="I95" s="112"/>
      <c r="J95" s="112"/>
      <c r="K95" s="112"/>
      <c r="L95" s="112"/>
      <c r="M95" s="112"/>
      <c r="N95" s="113"/>
    </row>
    <row r="96" spans="1:14" x14ac:dyDescent="0.25">
      <c r="A96" s="28"/>
      <c r="B96" s="23" t="str">
        <f t="shared" si="0"/>
        <v/>
      </c>
      <c r="C96" s="111"/>
      <c r="D96" s="112"/>
      <c r="E96" s="112"/>
      <c r="F96" s="112"/>
      <c r="G96" s="112"/>
      <c r="H96" s="112"/>
      <c r="I96" s="112"/>
      <c r="J96" s="112"/>
      <c r="K96" s="112"/>
      <c r="L96" s="112"/>
      <c r="M96" s="112"/>
      <c r="N96" s="113"/>
    </row>
    <row r="97" spans="1:14" x14ac:dyDescent="0.25">
      <c r="A97" s="28"/>
      <c r="B97" s="23" t="str">
        <f t="shared" si="0"/>
        <v/>
      </c>
      <c r="C97" s="111"/>
      <c r="D97" s="112"/>
      <c r="E97" s="112"/>
      <c r="F97" s="112"/>
      <c r="G97" s="112"/>
      <c r="H97" s="112"/>
      <c r="I97" s="112"/>
      <c r="J97" s="112"/>
      <c r="K97" s="112"/>
      <c r="L97" s="112"/>
      <c r="M97" s="112"/>
      <c r="N97" s="113"/>
    </row>
    <row r="98" spans="1:14" x14ac:dyDescent="0.25">
      <c r="A98" s="26"/>
      <c r="B98" s="26"/>
      <c r="C98" s="26"/>
      <c r="D98" s="27"/>
      <c r="E98" s="27"/>
      <c r="F98" s="27"/>
      <c r="G98" s="27"/>
      <c r="H98" s="27"/>
      <c r="I98" s="27"/>
      <c r="J98" s="27"/>
      <c r="K98" s="27"/>
      <c r="L98" s="27"/>
      <c r="M98" s="27"/>
      <c r="N98" s="27"/>
    </row>
    <row r="99" spans="1:14" x14ac:dyDescent="0.25">
      <c r="A99" s="5" t="s">
        <v>18</v>
      </c>
      <c r="B99" s="5"/>
      <c r="C99" s="5"/>
      <c r="E99" s="5"/>
      <c r="F99" s="5"/>
      <c r="G99" s="5"/>
      <c r="H99" s="5"/>
      <c r="I99" s="5"/>
      <c r="J99" s="5"/>
      <c r="K99" s="5"/>
      <c r="L99" s="5"/>
      <c r="M99" s="5"/>
      <c r="N99" s="5"/>
    </row>
    <row r="100" spans="1:14" x14ac:dyDescent="0.25">
      <c r="A100" s="39" t="s">
        <v>56</v>
      </c>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s="19" customFormat="1" x14ac:dyDescent="0.25">
      <c r="A102" s="163" t="s">
        <v>19</v>
      </c>
      <c r="B102" s="163"/>
      <c r="C102" s="163"/>
      <c r="D102" s="163"/>
      <c r="E102" s="163"/>
      <c r="F102" s="163"/>
      <c r="G102" s="163"/>
      <c r="H102" s="163"/>
      <c r="I102" s="163"/>
      <c r="J102" s="163"/>
      <c r="K102" s="163"/>
      <c r="L102" s="163"/>
      <c r="M102" s="163"/>
      <c r="N102" s="163"/>
    </row>
    <row r="103" spans="1:14" x14ac:dyDescent="0.25">
      <c r="A103" s="163"/>
      <c r="B103" s="163"/>
      <c r="C103" s="163"/>
      <c r="D103" s="163"/>
      <c r="E103" s="163"/>
      <c r="F103" s="163"/>
      <c r="G103" s="163"/>
      <c r="H103" s="163"/>
      <c r="I103" s="163"/>
      <c r="J103" s="163"/>
      <c r="K103" s="163"/>
      <c r="L103" s="163"/>
      <c r="M103" s="163"/>
      <c r="N103" s="163"/>
    </row>
    <row r="104" spans="1:14" x14ac:dyDescent="0.25">
      <c r="A104" s="109" t="s">
        <v>28</v>
      </c>
      <c r="B104" s="109"/>
      <c r="C104" s="109"/>
      <c r="D104" s="109"/>
      <c r="E104" s="109"/>
      <c r="F104" s="109"/>
      <c r="G104" s="109"/>
      <c r="H104" s="109"/>
      <c r="I104" s="109"/>
      <c r="J104" s="109"/>
      <c r="K104" s="109"/>
      <c r="L104" s="109"/>
      <c r="M104" s="109"/>
      <c r="N104" s="109"/>
    </row>
    <row r="105" spans="1:14" x14ac:dyDescent="0.25">
      <c r="A105" s="109"/>
      <c r="B105" s="109"/>
      <c r="C105" s="109"/>
      <c r="D105" s="109"/>
      <c r="E105" s="109"/>
      <c r="F105" s="109"/>
      <c r="G105" s="109"/>
      <c r="H105" s="109"/>
      <c r="I105" s="109"/>
      <c r="J105" s="109"/>
      <c r="K105" s="109"/>
      <c r="L105" s="109"/>
      <c r="M105" s="109"/>
      <c r="N105" s="109"/>
    </row>
    <row r="106" spans="1:14" x14ac:dyDescent="0.25">
      <c r="A106" s="37"/>
      <c r="B106" s="37"/>
      <c r="C106" s="70"/>
      <c r="D106" s="37"/>
      <c r="E106" s="37"/>
      <c r="F106" s="37"/>
      <c r="G106" s="37"/>
      <c r="H106" s="37"/>
      <c r="I106" s="37"/>
      <c r="J106" s="37"/>
      <c r="K106" s="37"/>
      <c r="L106" s="37"/>
      <c r="M106" s="37"/>
      <c r="N106" s="37"/>
    </row>
    <row r="107" spans="1:14" x14ac:dyDescent="0.25">
      <c r="A107" s="6" t="s">
        <v>59</v>
      </c>
      <c r="B107" s="37"/>
      <c r="C107" s="70"/>
      <c r="D107" s="37"/>
      <c r="E107" s="37"/>
      <c r="F107" s="37"/>
      <c r="G107" s="37"/>
      <c r="H107" s="37"/>
      <c r="I107" s="37"/>
      <c r="J107" s="37"/>
      <c r="K107" s="37"/>
      <c r="L107" s="37"/>
      <c r="M107" s="37"/>
      <c r="N107" s="37"/>
    </row>
    <row r="108" spans="1:14" x14ac:dyDescent="0.25">
      <c r="A108" s="40" t="s">
        <v>60</v>
      </c>
      <c r="B108" s="37"/>
      <c r="C108" s="70"/>
      <c r="D108" s="37"/>
      <c r="E108" s="37"/>
      <c r="F108" s="37"/>
      <c r="G108" s="37"/>
      <c r="H108" s="37"/>
      <c r="I108" s="37"/>
      <c r="J108" s="37"/>
      <c r="K108" s="37"/>
      <c r="L108" s="37"/>
      <c r="M108" s="37"/>
      <c r="N108" s="37"/>
    </row>
    <row r="109" spans="1:14" x14ac:dyDescent="0.25">
      <c r="A109" s="103" t="s">
        <v>57</v>
      </c>
      <c r="B109" s="103"/>
      <c r="C109" s="103"/>
      <c r="D109" s="103"/>
      <c r="E109" s="103"/>
      <c r="F109" s="103"/>
      <c r="G109" s="103"/>
      <c r="H109" s="103"/>
      <c r="I109" s="103"/>
      <c r="J109" s="103"/>
      <c r="K109" s="103"/>
      <c r="L109" s="103"/>
      <c r="M109" s="103"/>
      <c r="N109" s="103"/>
    </row>
    <row r="110" spans="1:14" x14ac:dyDescent="0.25">
      <c r="A110" s="103"/>
      <c r="B110" s="103"/>
      <c r="C110" s="103"/>
      <c r="D110" s="103"/>
      <c r="E110" s="103"/>
      <c r="F110" s="103"/>
      <c r="G110" s="103"/>
      <c r="H110" s="103"/>
      <c r="I110" s="103"/>
      <c r="J110" s="103"/>
      <c r="K110" s="103"/>
      <c r="L110" s="103"/>
      <c r="M110" s="103"/>
      <c r="N110" s="103"/>
    </row>
    <row r="111" spans="1:14" x14ac:dyDescent="0.25">
      <c r="A111" s="103"/>
      <c r="B111" s="103"/>
      <c r="C111" s="103"/>
      <c r="D111" s="103"/>
      <c r="E111" s="103"/>
      <c r="F111" s="103"/>
      <c r="G111" s="103"/>
      <c r="H111" s="103"/>
      <c r="I111" s="103"/>
      <c r="J111" s="103"/>
      <c r="K111" s="103"/>
      <c r="L111" s="103"/>
      <c r="M111" s="103"/>
      <c r="N111" s="103"/>
    </row>
    <row r="112" spans="1:14" x14ac:dyDescent="0.25">
      <c r="A112" s="104" t="s">
        <v>58</v>
      </c>
      <c r="B112" s="104"/>
      <c r="C112" s="104"/>
      <c r="D112" s="104"/>
      <c r="E112" s="104"/>
      <c r="F112" s="104"/>
      <c r="G112" s="104"/>
      <c r="H112" s="104"/>
      <c r="I112" s="104"/>
      <c r="J112" s="104"/>
      <c r="K112" s="104"/>
      <c r="L112" s="104"/>
      <c r="M112" s="104"/>
      <c r="N112" s="104"/>
    </row>
    <row r="113" spans="1:14" x14ac:dyDescent="0.25">
      <c r="A113" s="104"/>
      <c r="B113" s="104"/>
      <c r="C113" s="104"/>
      <c r="D113" s="104"/>
      <c r="E113" s="104"/>
      <c r="F113" s="104"/>
      <c r="G113" s="104"/>
      <c r="H113" s="104"/>
      <c r="I113" s="104"/>
      <c r="J113" s="104"/>
      <c r="K113" s="104"/>
      <c r="L113" s="104"/>
      <c r="M113" s="104"/>
      <c r="N113" s="104"/>
    </row>
    <row r="114" spans="1:14" x14ac:dyDescent="0.25">
      <c r="A114" s="35"/>
      <c r="B114" s="35"/>
      <c r="C114" s="71"/>
      <c r="D114" s="35"/>
      <c r="E114" s="35"/>
      <c r="F114" s="35"/>
      <c r="G114" s="35"/>
      <c r="H114" s="35"/>
      <c r="I114" s="35"/>
      <c r="J114" s="35"/>
      <c r="K114" s="35"/>
      <c r="L114" s="35"/>
      <c r="M114" s="35"/>
      <c r="N114" s="35"/>
    </row>
    <row r="115" spans="1:14" x14ac:dyDescent="0.25">
      <c r="B115" s="5"/>
      <c r="C115" s="5"/>
      <c r="D115" s="5"/>
      <c r="E115" s="5"/>
      <c r="F115" s="5"/>
      <c r="G115" s="5"/>
      <c r="H115" s="5"/>
      <c r="I115" s="5"/>
      <c r="J115" s="5"/>
      <c r="K115" s="5"/>
      <c r="L115" s="5"/>
      <c r="M115" s="5"/>
      <c r="N115" s="5"/>
    </row>
    <row r="116" spans="1:14" x14ac:dyDescent="0.25">
      <c r="B116" s="5"/>
      <c r="C116" s="5"/>
      <c r="D116" s="5"/>
      <c r="E116" s="5"/>
      <c r="F116" s="5"/>
      <c r="G116" s="5"/>
      <c r="H116" s="5"/>
      <c r="I116" s="5"/>
      <c r="J116" s="5"/>
      <c r="K116" s="5"/>
      <c r="L116" s="5"/>
      <c r="M116" s="5"/>
      <c r="N116" s="5"/>
    </row>
    <row r="117" spans="1:14" x14ac:dyDescent="0.25">
      <c r="A117" s="106" t="s">
        <v>9</v>
      </c>
      <c r="B117" s="106"/>
      <c r="C117" s="106"/>
      <c r="D117" s="106"/>
      <c r="E117" s="106"/>
      <c r="F117" s="5"/>
      <c r="G117" s="5"/>
      <c r="H117" s="5"/>
      <c r="I117" s="5"/>
      <c r="J117" s="5"/>
      <c r="K117" s="5"/>
      <c r="L117" s="5"/>
      <c r="M117" s="5"/>
      <c r="N117" s="5"/>
    </row>
    <row r="118" spans="1:14" x14ac:dyDescent="0.25">
      <c r="A118" s="105" t="s">
        <v>29</v>
      </c>
      <c r="B118" s="105"/>
      <c r="C118" s="105"/>
      <c r="D118" s="105"/>
      <c r="E118" s="105"/>
      <c r="F118" s="5"/>
      <c r="G118" s="5"/>
      <c r="H118" s="5"/>
      <c r="I118" s="5"/>
      <c r="J118" s="5"/>
      <c r="K118" s="5"/>
      <c r="L118" s="5"/>
      <c r="M118" s="5"/>
      <c r="N118" s="5"/>
    </row>
    <row r="119" spans="1:14" x14ac:dyDescent="0.25">
      <c r="A119" s="107" t="s">
        <v>10</v>
      </c>
      <c r="B119" s="107"/>
      <c r="C119" s="107"/>
      <c r="D119" s="107"/>
      <c r="E119" s="107"/>
      <c r="F119" s="5"/>
      <c r="G119" s="5"/>
      <c r="H119" s="5"/>
      <c r="I119" s="5"/>
      <c r="J119" s="5"/>
      <c r="K119" s="5"/>
      <c r="L119" s="5"/>
      <c r="M119" s="5"/>
      <c r="N119" s="5"/>
    </row>
    <row r="120" spans="1:14" x14ac:dyDescent="0.25">
      <c r="A120" s="108" t="s">
        <v>26</v>
      </c>
      <c r="B120" s="108"/>
      <c r="C120" s="108"/>
      <c r="D120" s="108"/>
      <c r="E120" s="108"/>
      <c r="F120" s="5"/>
      <c r="G120" s="5"/>
      <c r="H120" s="5"/>
      <c r="I120" s="5"/>
      <c r="J120" s="5"/>
      <c r="K120" s="5"/>
      <c r="L120" s="5"/>
      <c r="M120" s="5"/>
      <c r="N120" s="5"/>
    </row>
    <row r="121" spans="1:14" x14ac:dyDescent="0.25">
      <c r="A121" s="106"/>
      <c r="B121" s="106"/>
      <c r="C121" s="106"/>
      <c r="D121" s="106"/>
      <c r="E121" s="106"/>
      <c r="F121" s="5"/>
      <c r="G121" s="5"/>
      <c r="H121" s="5"/>
      <c r="I121" s="5"/>
      <c r="J121" s="5"/>
      <c r="K121" s="5"/>
      <c r="L121" s="5"/>
      <c r="M121" s="5"/>
      <c r="N121" s="5"/>
    </row>
    <row r="122" spans="1:14" x14ac:dyDescent="0.25">
      <c r="A122" s="106" t="s">
        <v>11</v>
      </c>
      <c r="B122" s="106"/>
      <c r="C122" s="106"/>
      <c r="D122" s="106"/>
      <c r="E122" s="106"/>
      <c r="F122" s="5"/>
      <c r="G122" s="5"/>
      <c r="H122" s="5"/>
      <c r="I122" s="5"/>
      <c r="J122" s="5"/>
      <c r="K122" s="5"/>
      <c r="L122" s="5"/>
      <c r="M122" s="5"/>
      <c r="N122" s="5"/>
    </row>
    <row r="123" spans="1:14" x14ac:dyDescent="0.25">
      <c r="A123" s="108" t="s">
        <v>27</v>
      </c>
      <c r="B123" s="108"/>
      <c r="C123" s="108"/>
      <c r="D123" s="108"/>
      <c r="E123" s="108"/>
      <c r="F123" s="5"/>
      <c r="G123" s="5"/>
      <c r="H123" s="5"/>
      <c r="I123" s="5"/>
      <c r="J123" s="5"/>
      <c r="K123" s="5"/>
      <c r="L123" s="5"/>
      <c r="M123" s="5"/>
      <c r="N123" s="5"/>
    </row>
    <row r="124" spans="1:14" x14ac:dyDescent="0.25">
      <c r="A124" s="108"/>
      <c r="B124" s="108"/>
      <c r="C124" s="108"/>
      <c r="D124" s="108"/>
      <c r="E124" s="108"/>
      <c r="F124" s="5"/>
      <c r="G124" s="5"/>
      <c r="H124" s="5"/>
      <c r="I124" s="5"/>
      <c r="J124" s="5"/>
      <c r="K124" s="5"/>
      <c r="L124" s="5"/>
      <c r="M124" s="5"/>
      <c r="N124" s="5"/>
    </row>
    <row r="125" spans="1:14" x14ac:dyDescent="0.25">
      <c r="A125" s="106"/>
      <c r="B125" s="106"/>
      <c r="C125" s="106"/>
      <c r="D125" s="106"/>
      <c r="E125" s="106"/>
      <c r="F125" s="5"/>
      <c r="G125" s="5"/>
      <c r="H125" s="5"/>
      <c r="I125" s="5"/>
      <c r="J125" s="5"/>
      <c r="K125" s="5"/>
      <c r="L125" s="5"/>
      <c r="M125" s="5"/>
      <c r="N125" s="5"/>
    </row>
    <row r="126" spans="1:14" x14ac:dyDescent="0.25">
      <c r="A126" s="106" t="s">
        <v>12</v>
      </c>
      <c r="B126" s="106"/>
      <c r="C126" s="106"/>
      <c r="D126" s="106"/>
      <c r="E126" s="106"/>
      <c r="F126" s="5"/>
      <c r="G126" s="5"/>
      <c r="H126" s="5"/>
      <c r="I126" s="5"/>
      <c r="J126" s="5"/>
      <c r="K126" s="5"/>
      <c r="L126" s="5"/>
      <c r="M126" s="5"/>
      <c r="N126" s="5"/>
    </row>
    <row r="127" spans="1:14" ht="8.1" customHeight="1" x14ac:dyDescent="0.25">
      <c r="A127" s="106"/>
      <c r="B127" s="106"/>
      <c r="C127" s="106"/>
      <c r="D127" s="106"/>
      <c r="E127" s="106"/>
    </row>
    <row r="128" spans="1:14" x14ac:dyDescent="0.25">
      <c r="A128" s="106" t="s">
        <v>13</v>
      </c>
      <c r="B128" s="106"/>
      <c r="C128" s="106"/>
      <c r="D128" s="106"/>
      <c r="E128" s="106"/>
    </row>
    <row r="129" spans="1:5" x14ac:dyDescent="0.25">
      <c r="A129" s="108" t="s">
        <v>30</v>
      </c>
      <c r="B129" s="108"/>
      <c r="C129" s="108"/>
      <c r="D129" s="108"/>
      <c r="E129" s="108"/>
    </row>
  </sheetData>
  <sheetProtection algorithmName="SHA-512" hashValue="vAlNUlpJeLfe5KbmxwfytF/GhWCBDO4e/T87+1Yc6jExgIHsGLt/q0V2xF2v0vq8sQ++uo+T4+6T32ddoWTr7w==" saltValue="aNBjhp5qrW46zY/xEEClFA==" spinCount="100000" sheet="1" objects="1" scenarios="1" selectLockedCells="1"/>
  <protectedRanges>
    <protectedRange sqref="A1:A2 A3:C6 K7 K8:L9 M7:N10 J11:J63 H11:H63 A7:J9 D10:J10 L10:L63" name="Seite 1"/>
    <protectedRange sqref="A64:N67" name="Seite 2"/>
    <protectedRange sqref="A10:B10" name="Seite 1_1"/>
    <protectedRange sqref="K10" name="Seite 1_2"/>
    <protectedRange sqref="A82:D83 A68:N68 I82:J83 K82:L82 A79:G81 I79:N81" name="Seite 2_1_1"/>
    <protectedRange sqref="C10" name="Seite 1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3">
    <mergeCell ref="A53:B53"/>
    <mergeCell ref="A54:B54"/>
    <mergeCell ref="A49:B49"/>
    <mergeCell ref="A50:B50"/>
    <mergeCell ref="A51:B51"/>
    <mergeCell ref="C90:N90"/>
    <mergeCell ref="C91:N91"/>
    <mergeCell ref="C92:N92"/>
    <mergeCell ref="C93:N93"/>
    <mergeCell ref="A68:N69"/>
    <mergeCell ref="C86:N86"/>
    <mergeCell ref="C87:N87"/>
    <mergeCell ref="C88:N88"/>
    <mergeCell ref="A83:G83"/>
    <mergeCell ref="A82:G82"/>
    <mergeCell ref="I79:N79"/>
    <mergeCell ref="I83:N83"/>
    <mergeCell ref="A70:N71"/>
    <mergeCell ref="A73:D73"/>
    <mergeCell ref="A74:N74"/>
    <mergeCell ref="A76:D76"/>
    <mergeCell ref="A77:N77"/>
    <mergeCell ref="A2:N2"/>
    <mergeCell ref="A102:N103"/>
    <mergeCell ref="A52:B52"/>
    <mergeCell ref="A37:B37"/>
    <mergeCell ref="A38:B38"/>
    <mergeCell ref="A39:B39"/>
    <mergeCell ref="A35:B35"/>
    <mergeCell ref="A47:B47"/>
    <mergeCell ref="A17:B17"/>
    <mergeCell ref="A18:B18"/>
    <mergeCell ref="A19:B19"/>
    <mergeCell ref="A20:B20"/>
    <mergeCell ref="A21:B21"/>
    <mergeCell ref="I65:J65"/>
    <mergeCell ref="K65:N66"/>
    <mergeCell ref="A64:H65"/>
    <mergeCell ref="A81:G81"/>
    <mergeCell ref="A66:H66"/>
    <mergeCell ref="C85:N85"/>
    <mergeCell ref="A15:B15"/>
    <mergeCell ref="A14:B14"/>
    <mergeCell ref="A80:G80"/>
    <mergeCell ref="I82:N82"/>
    <mergeCell ref="C89:N89"/>
    <mergeCell ref="A1:N1"/>
    <mergeCell ref="I66:J66"/>
    <mergeCell ref="I64:K64"/>
    <mergeCell ref="M64:N64"/>
    <mergeCell ref="A13:B13"/>
    <mergeCell ref="A31:B31"/>
    <mergeCell ref="A32:B32"/>
    <mergeCell ref="A33:B33"/>
    <mergeCell ref="A43:B43"/>
    <mergeCell ref="A44:B44"/>
    <mergeCell ref="A45:B45"/>
    <mergeCell ref="A55:B55"/>
    <mergeCell ref="A62:B62"/>
    <mergeCell ref="A63:B63"/>
    <mergeCell ref="A61:B61"/>
    <mergeCell ref="A60:B60"/>
    <mergeCell ref="A59:B59"/>
    <mergeCell ref="A58:B58"/>
    <mergeCell ref="A57:B57"/>
    <mergeCell ref="A56:B56"/>
    <mergeCell ref="A27:B27"/>
    <mergeCell ref="A8:H8"/>
    <mergeCell ref="A34:B34"/>
    <mergeCell ref="A16:B16"/>
    <mergeCell ref="A30:B30"/>
    <mergeCell ref="A48:B48"/>
    <mergeCell ref="I8:N9"/>
    <mergeCell ref="A9:F9"/>
    <mergeCell ref="G9:H9"/>
    <mergeCell ref="A28:B28"/>
    <mergeCell ref="A29:B29"/>
    <mergeCell ref="A12:B12"/>
    <mergeCell ref="A11:B11"/>
    <mergeCell ref="A10:B10"/>
    <mergeCell ref="A36:B36"/>
    <mergeCell ref="A46:B46"/>
    <mergeCell ref="A24:B24"/>
    <mergeCell ref="A25:B25"/>
    <mergeCell ref="A26:B26"/>
    <mergeCell ref="A40:B40"/>
    <mergeCell ref="A41:B41"/>
    <mergeCell ref="A42:B42"/>
    <mergeCell ref="A22:B22"/>
    <mergeCell ref="A23:B23"/>
    <mergeCell ref="A7:E7"/>
    <mergeCell ref="A6:E6"/>
    <mergeCell ref="A5:E5"/>
    <mergeCell ref="A4:E4"/>
    <mergeCell ref="A3:E3"/>
    <mergeCell ref="F3:N3"/>
    <mergeCell ref="F4:N4"/>
    <mergeCell ref="F5:N5"/>
    <mergeCell ref="F6:N6"/>
    <mergeCell ref="F7:J7"/>
    <mergeCell ref="K7:M7"/>
    <mergeCell ref="A129:E129"/>
    <mergeCell ref="A128:E128"/>
    <mergeCell ref="A127:E127"/>
    <mergeCell ref="A126:E126"/>
    <mergeCell ref="A125:E125"/>
    <mergeCell ref="A124:E124"/>
    <mergeCell ref="A123:E123"/>
    <mergeCell ref="A122:E122"/>
    <mergeCell ref="A121:E121"/>
    <mergeCell ref="A109:N111"/>
    <mergeCell ref="A112:N113"/>
    <mergeCell ref="A118:E118"/>
    <mergeCell ref="A117:E117"/>
    <mergeCell ref="A119:E119"/>
    <mergeCell ref="A120:E120"/>
    <mergeCell ref="A104:N105"/>
    <mergeCell ref="I81:N81"/>
    <mergeCell ref="I80:N80"/>
    <mergeCell ref="C94:N94"/>
    <mergeCell ref="C95:N95"/>
    <mergeCell ref="C96:N96"/>
    <mergeCell ref="C97:N97"/>
  </mergeCells>
  <dataValidations count="2">
    <dataValidation type="list" showInputMessage="1" showErrorMessage="1" sqref="K11:K63" xr:uid="{00000000-0002-0000-0000-000000000000}">
      <formula1>"Ja,A,B,C,D,'"</formula1>
    </dataValidation>
    <dataValidation type="list" showInputMessage="1" sqref="C11:C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7</xdr:col>
                    <xdr:colOff>552450</xdr:colOff>
                    <xdr:row>65</xdr:row>
                    <xdr:rowOff>76200</xdr:rowOff>
                  </from>
                  <to>
                    <xdr:col>7</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6</xdr:col>
                    <xdr:colOff>57150</xdr:colOff>
                    <xdr:row>65</xdr:row>
                    <xdr:rowOff>85725</xdr:rowOff>
                  </from>
                  <to>
                    <xdr:col>7</xdr:col>
                    <xdr:colOff>504825</xdr:colOff>
                    <xdr:row>65</xdr:row>
                    <xdr:rowOff>333375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1"/>
  <sheetViews>
    <sheetView topLeftCell="A136" zoomScaleNormal="100" workbookViewId="0">
      <selection activeCell="A161" sqref="A161:XFD161"/>
    </sheetView>
  </sheetViews>
  <sheetFormatPr baseColWidth="10" defaultColWidth="11" defaultRowHeight="15" x14ac:dyDescent="0.25"/>
  <cols>
    <col min="1" max="1" width="6.5" style="62" customWidth="1"/>
    <col min="2" max="2" width="4.375" style="63" customWidth="1"/>
    <col min="3" max="3" width="7" style="64" customWidth="1"/>
    <col min="4" max="4" width="54.875" style="65" customWidth="1"/>
    <col min="5" max="5" width="6.375" style="62" customWidth="1"/>
    <col min="6" max="6" width="11" style="65"/>
    <col min="7" max="7" width="14.625" style="65" customWidth="1"/>
    <col min="8" max="8" width="11" style="65"/>
    <col min="9" max="16384" width="11" style="42"/>
  </cols>
  <sheetData>
    <row r="1" spans="1:8" s="31" customFormat="1" ht="15" customHeight="1" x14ac:dyDescent="0.25">
      <c r="A1" s="192" t="s">
        <v>132</v>
      </c>
      <c r="B1" s="192"/>
      <c r="C1" s="192"/>
      <c r="D1" s="192"/>
      <c r="E1" s="192"/>
      <c r="F1" s="43"/>
      <c r="G1" s="44" t="s">
        <v>16</v>
      </c>
      <c r="H1" s="45" t="s">
        <v>132</v>
      </c>
    </row>
    <row r="2" spans="1:8" s="31" customFormat="1" ht="15" customHeight="1" x14ac:dyDescent="0.25">
      <c r="A2" s="192"/>
      <c r="B2" s="192"/>
      <c r="C2" s="192"/>
      <c r="D2" s="192"/>
      <c r="E2" s="192"/>
      <c r="F2" s="43"/>
      <c r="G2" s="44" t="s">
        <v>15</v>
      </c>
      <c r="H2" s="46">
        <v>8</v>
      </c>
    </row>
    <row r="3" spans="1:8" s="31" customFormat="1" ht="15" customHeight="1" x14ac:dyDescent="0.25">
      <c r="A3" s="193"/>
      <c r="B3" s="193"/>
      <c r="C3" s="193"/>
      <c r="D3" s="193"/>
      <c r="E3" s="193"/>
      <c r="F3" s="43"/>
      <c r="G3" s="43"/>
      <c r="H3" s="43"/>
    </row>
    <row r="4" spans="1:8" s="31" customFormat="1" x14ac:dyDescent="0.25">
      <c r="A4" s="47" t="s">
        <v>0</v>
      </c>
      <c r="B4" s="66" t="s">
        <v>1</v>
      </c>
      <c r="C4" s="68" t="s">
        <v>2</v>
      </c>
      <c r="D4" s="48" t="s">
        <v>3</v>
      </c>
      <c r="E4" s="47" t="s">
        <v>4</v>
      </c>
      <c r="F4" s="43"/>
      <c r="G4" s="43"/>
      <c r="H4" s="43"/>
    </row>
    <row r="5" spans="1:8" s="31" customFormat="1" ht="7.5" customHeight="1" x14ac:dyDescent="0.25">
      <c r="A5" s="194"/>
      <c r="B5" s="194"/>
      <c r="C5" s="194"/>
      <c r="D5" s="194"/>
      <c r="E5" s="194"/>
      <c r="F5" s="49"/>
      <c r="G5" s="49"/>
      <c r="H5" s="49"/>
    </row>
    <row r="6" spans="1:8" s="31" customFormat="1" ht="15" customHeight="1" x14ac:dyDescent="0.25">
      <c r="A6" s="74">
        <v>995</v>
      </c>
      <c r="B6" s="50" t="s">
        <v>122</v>
      </c>
      <c r="C6" s="51" t="s">
        <v>122</v>
      </c>
      <c r="D6" s="52" t="s">
        <v>123</v>
      </c>
      <c r="E6" s="53"/>
      <c r="F6" s="49"/>
      <c r="G6" s="49"/>
      <c r="H6" s="49"/>
    </row>
    <row r="7" spans="1:8" s="31" customFormat="1" ht="7.5" customHeight="1" x14ac:dyDescent="0.25">
      <c r="A7" s="194"/>
      <c r="B7" s="194"/>
      <c r="C7" s="194"/>
      <c r="D7" s="194"/>
      <c r="E7" s="194"/>
      <c r="F7" s="49"/>
      <c r="G7" s="49"/>
      <c r="H7" s="49"/>
    </row>
    <row r="8" spans="1:8" s="89" customFormat="1" x14ac:dyDescent="0.25">
      <c r="A8" s="191" t="s">
        <v>64</v>
      </c>
      <c r="B8" s="191"/>
      <c r="C8" s="191"/>
      <c r="D8" s="191"/>
      <c r="E8" s="191"/>
      <c r="F8" s="93"/>
      <c r="G8" s="93"/>
      <c r="H8" s="93"/>
    </row>
    <row r="9" spans="1:8" s="90" customFormat="1" ht="30" x14ac:dyDescent="0.25">
      <c r="A9" s="75">
        <v>1</v>
      </c>
      <c r="B9" s="76" t="s">
        <v>65</v>
      </c>
      <c r="C9" s="77">
        <v>90077</v>
      </c>
      <c r="D9" s="76" t="s">
        <v>66</v>
      </c>
      <c r="E9" s="75">
        <v>6</v>
      </c>
      <c r="F9" s="93"/>
      <c r="G9" s="93"/>
      <c r="H9" s="93"/>
    </row>
    <row r="10" spans="1:8" s="90" customFormat="1" x14ac:dyDescent="0.25">
      <c r="A10" s="75">
        <v>2</v>
      </c>
      <c r="B10" s="78" t="s">
        <v>122</v>
      </c>
      <c r="C10" s="77">
        <v>9800</v>
      </c>
      <c r="D10" s="76" t="s">
        <v>85</v>
      </c>
      <c r="E10" s="75">
        <v>12</v>
      </c>
      <c r="F10" s="93"/>
      <c r="G10" s="93"/>
      <c r="H10" s="93"/>
    </row>
    <row r="11" spans="1:8" s="90" customFormat="1" x14ac:dyDescent="0.25">
      <c r="A11" s="75">
        <v>3</v>
      </c>
      <c r="B11" s="76" t="s">
        <v>65</v>
      </c>
      <c r="C11" s="77">
        <v>91000</v>
      </c>
      <c r="D11" s="76" t="s">
        <v>67</v>
      </c>
      <c r="E11" s="75">
        <v>60</v>
      </c>
      <c r="F11" s="93"/>
      <c r="G11" s="93"/>
      <c r="H11" s="93"/>
    </row>
    <row r="12" spans="1:8" s="90" customFormat="1" x14ac:dyDescent="0.25">
      <c r="A12" s="75">
        <v>4</v>
      </c>
      <c r="B12" s="76" t="s">
        <v>68</v>
      </c>
      <c r="C12" s="77">
        <v>94006</v>
      </c>
      <c r="D12" s="76" t="s">
        <v>133</v>
      </c>
      <c r="E12" s="75">
        <v>6</v>
      </c>
      <c r="F12" s="93"/>
      <c r="G12" s="93"/>
      <c r="H12" s="93"/>
    </row>
    <row r="13" spans="1:8" s="90" customFormat="1" x14ac:dyDescent="0.25">
      <c r="A13" s="75">
        <v>5</v>
      </c>
      <c r="B13" s="76" t="s">
        <v>69</v>
      </c>
      <c r="C13" s="77">
        <v>90006</v>
      </c>
      <c r="D13" s="76" t="s">
        <v>134</v>
      </c>
      <c r="E13" s="75">
        <v>6</v>
      </c>
      <c r="F13" s="93"/>
      <c r="G13" s="93"/>
      <c r="H13" s="93"/>
    </row>
    <row r="14" spans="1:8" s="90" customFormat="1" x14ac:dyDescent="0.25">
      <c r="A14" s="75">
        <v>6</v>
      </c>
      <c r="B14" s="76" t="s">
        <v>68</v>
      </c>
      <c r="C14" s="77">
        <v>94061</v>
      </c>
      <c r="D14" s="76" t="s">
        <v>76</v>
      </c>
      <c r="E14" s="75">
        <v>6</v>
      </c>
      <c r="F14" s="93"/>
      <c r="G14" s="93"/>
      <c r="H14" s="93"/>
    </row>
    <row r="15" spans="1:8" s="90" customFormat="1" x14ac:dyDescent="0.25">
      <c r="A15" s="75">
        <v>7</v>
      </c>
      <c r="B15" s="76" t="s">
        <v>65</v>
      </c>
      <c r="C15" s="77">
        <v>90071</v>
      </c>
      <c r="D15" s="76" t="s">
        <v>168</v>
      </c>
      <c r="E15" s="75">
        <v>3</v>
      </c>
      <c r="F15" s="93"/>
      <c r="G15" s="93"/>
      <c r="H15" s="93"/>
    </row>
    <row r="16" spans="1:8" s="90" customFormat="1" x14ac:dyDescent="0.25">
      <c r="A16" s="75">
        <v>8</v>
      </c>
      <c r="B16" s="76" t="s">
        <v>65</v>
      </c>
      <c r="C16" s="77">
        <v>90070</v>
      </c>
      <c r="D16" s="76" t="s">
        <v>155</v>
      </c>
      <c r="E16" s="75">
        <v>6</v>
      </c>
      <c r="F16" s="93"/>
      <c r="G16" s="93"/>
      <c r="H16" s="93"/>
    </row>
    <row r="17" spans="1:8" s="90" customFormat="1" x14ac:dyDescent="0.25">
      <c r="A17" s="75">
        <v>9</v>
      </c>
      <c r="B17" s="76" t="s">
        <v>65</v>
      </c>
      <c r="C17" s="77">
        <v>90172</v>
      </c>
      <c r="D17" s="76" t="s">
        <v>149</v>
      </c>
      <c r="E17" s="75">
        <v>3</v>
      </c>
      <c r="F17" s="93"/>
      <c r="G17" s="93"/>
      <c r="H17" s="93"/>
    </row>
    <row r="18" spans="1:8" s="90" customFormat="1" x14ac:dyDescent="0.25">
      <c r="A18" s="75">
        <v>10</v>
      </c>
      <c r="B18" s="76" t="s">
        <v>68</v>
      </c>
      <c r="C18" s="77">
        <v>90171</v>
      </c>
      <c r="D18" s="76" t="s">
        <v>150</v>
      </c>
      <c r="E18" s="75">
        <v>3</v>
      </c>
      <c r="F18" s="93"/>
      <c r="G18" s="93"/>
      <c r="H18" s="93"/>
    </row>
    <row r="19" spans="1:8" s="91" customFormat="1" x14ac:dyDescent="0.25">
      <c r="A19" s="75">
        <v>11</v>
      </c>
      <c r="B19" s="76" t="s">
        <v>69</v>
      </c>
      <c r="C19" s="77">
        <v>90173</v>
      </c>
      <c r="D19" s="76" t="s">
        <v>151</v>
      </c>
      <c r="E19" s="75">
        <v>3</v>
      </c>
      <c r="F19" s="94"/>
      <c r="G19" s="94"/>
      <c r="H19" s="94"/>
    </row>
    <row r="20" spans="1:8" s="91" customFormat="1" x14ac:dyDescent="0.25">
      <c r="A20" s="75">
        <v>12</v>
      </c>
      <c r="B20" s="76" t="s">
        <v>65</v>
      </c>
      <c r="C20" s="77">
        <v>90174</v>
      </c>
      <c r="D20" s="76" t="s">
        <v>152</v>
      </c>
      <c r="E20" s="75">
        <v>3</v>
      </c>
      <c r="F20" s="94"/>
      <c r="G20" s="94"/>
      <c r="H20" s="94"/>
    </row>
    <row r="21" spans="1:8" s="91" customFormat="1" x14ac:dyDescent="0.25">
      <c r="A21" s="75">
        <v>13</v>
      </c>
      <c r="B21" s="76" t="s">
        <v>68</v>
      </c>
      <c r="C21" s="77">
        <v>94005</v>
      </c>
      <c r="D21" s="76" t="s">
        <v>153</v>
      </c>
      <c r="E21" s="75">
        <v>3</v>
      </c>
      <c r="F21" s="94"/>
      <c r="G21" s="94"/>
      <c r="H21" s="94"/>
    </row>
    <row r="22" spans="1:8" s="91" customFormat="1" x14ac:dyDescent="0.25">
      <c r="A22" s="75">
        <v>14</v>
      </c>
      <c r="B22" s="76" t="s">
        <v>69</v>
      </c>
      <c r="C22" s="77">
        <v>90004</v>
      </c>
      <c r="D22" s="76" t="s">
        <v>154</v>
      </c>
      <c r="E22" s="75">
        <v>3</v>
      </c>
      <c r="F22" s="94"/>
      <c r="G22" s="94"/>
      <c r="H22" s="94"/>
    </row>
    <row r="23" spans="1:8" s="90" customFormat="1" x14ac:dyDescent="0.25">
      <c r="A23" s="75">
        <v>15</v>
      </c>
      <c r="B23" s="76" t="s">
        <v>65</v>
      </c>
      <c r="C23" s="79">
        <v>50525</v>
      </c>
      <c r="D23" s="80" t="s">
        <v>70</v>
      </c>
      <c r="E23" s="81">
        <v>9</v>
      </c>
      <c r="F23" s="93"/>
      <c r="G23" s="93"/>
      <c r="H23" s="93"/>
    </row>
    <row r="24" spans="1:8" s="90" customFormat="1" x14ac:dyDescent="0.25">
      <c r="A24" s="75">
        <v>16</v>
      </c>
      <c r="B24" s="76" t="s">
        <v>83</v>
      </c>
      <c r="C24" s="77">
        <v>39001</v>
      </c>
      <c r="D24" s="76" t="s">
        <v>84</v>
      </c>
      <c r="E24" s="95"/>
      <c r="F24" s="93"/>
      <c r="G24" s="93"/>
      <c r="H24" s="93"/>
    </row>
    <row r="25" spans="1:8" s="90" customFormat="1" x14ac:dyDescent="0.25">
      <c r="A25" s="75">
        <v>17</v>
      </c>
      <c r="B25" s="76" t="s">
        <v>83</v>
      </c>
      <c r="C25" s="77">
        <v>39002</v>
      </c>
      <c r="D25" s="76" t="s">
        <v>84</v>
      </c>
      <c r="E25" s="95"/>
      <c r="F25" s="93"/>
      <c r="G25" s="93"/>
      <c r="H25" s="93"/>
    </row>
    <row r="26" spans="1:8" s="90" customFormat="1" x14ac:dyDescent="0.25">
      <c r="A26" s="75">
        <v>18</v>
      </c>
      <c r="B26" s="76" t="s">
        <v>83</v>
      </c>
      <c r="C26" s="77">
        <v>39003</v>
      </c>
      <c r="D26" s="76" t="s">
        <v>84</v>
      </c>
      <c r="E26" s="95"/>
      <c r="F26" s="93"/>
      <c r="G26" s="93"/>
      <c r="H26" s="93"/>
    </row>
    <row r="27" spans="1:8" s="90" customFormat="1" x14ac:dyDescent="0.25">
      <c r="A27" s="75">
        <v>19</v>
      </c>
      <c r="B27" s="76" t="s">
        <v>65</v>
      </c>
      <c r="C27" s="79">
        <v>50519</v>
      </c>
      <c r="D27" s="80" t="s">
        <v>71</v>
      </c>
      <c r="E27" s="81">
        <v>9</v>
      </c>
      <c r="F27" s="93"/>
      <c r="G27" s="93"/>
      <c r="H27" s="93"/>
    </row>
    <row r="28" spans="1:8" s="90" customFormat="1" x14ac:dyDescent="0.25">
      <c r="A28" s="75">
        <v>20</v>
      </c>
      <c r="B28" s="76" t="s">
        <v>65</v>
      </c>
      <c r="C28" s="79">
        <v>50021</v>
      </c>
      <c r="D28" s="80" t="s">
        <v>72</v>
      </c>
      <c r="E28" s="81">
        <v>6</v>
      </c>
      <c r="F28" s="93"/>
      <c r="G28" s="93"/>
      <c r="H28" s="93"/>
    </row>
    <row r="29" spans="1:8" s="90" customFormat="1" ht="30" x14ac:dyDescent="0.25">
      <c r="A29" s="75">
        <v>21</v>
      </c>
      <c r="B29" s="76" t="s">
        <v>65</v>
      </c>
      <c r="C29" s="79">
        <v>50103</v>
      </c>
      <c r="D29" s="82" t="s">
        <v>73</v>
      </c>
      <c r="E29" s="81">
        <v>5</v>
      </c>
      <c r="F29" s="93"/>
      <c r="G29" s="93"/>
      <c r="H29" s="93"/>
    </row>
    <row r="30" spans="1:8" s="90" customFormat="1" x14ac:dyDescent="0.25">
      <c r="A30" s="75">
        <v>22</v>
      </c>
      <c r="B30" s="76" t="s">
        <v>69</v>
      </c>
      <c r="C30" s="77">
        <v>90021</v>
      </c>
      <c r="D30" s="76" t="s">
        <v>156</v>
      </c>
      <c r="E30" s="75">
        <v>6</v>
      </c>
      <c r="F30" s="93"/>
      <c r="G30" s="93"/>
      <c r="H30" s="93"/>
    </row>
    <row r="31" spans="1:8" s="90" customFormat="1" x14ac:dyDescent="0.25">
      <c r="A31" s="75">
        <v>23</v>
      </c>
      <c r="B31" s="76" t="s">
        <v>68</v>
      </c>
      <c r="C31" s="77">
        <v>94008</v>
      </c>
      <c r="D31" s="76" t="s">
        <v>135</v>
      </c>
      <c r="E31" s="75">
        <v>6</v>
      </c>
      <c r="F31" s="93"/>
      <c r="G31" s="93"/>
      <c r="H31" s="93"/>
    </row>
    <row r="32" spans="1:8" s="90" customFormat="1" x14ac:dyDescent="0.25">
      <c r="A32" s="75">
        <v>24</v>
      </c>
      <c r="B32" s="76" t="s">
        <v>65</v>
      </c>
      <c r="C32" s="79">
        <v>50505</v>
      </c>
      <c r="D32" s="82" t="s">
        <v>136</v>
      </c>
      <c r="E32" s="81">
        <v>5</v>
      </c>
      <c r="F32" s="93"/>
      <c r="G32" s="93"/>
      <c r="H32" s="93"/>
    </row>
    <row r="33" spans="1:8" s="90" customFormat="1" x14ac:dyDescent="0.25">
      <c r="A33" s="75">
        <v>25</v>
      </c>
      <c r="B33" s="76" t="s">
        <v>69</v>
      </c>
      <c r="C33" s="77">
        <v>90008</v>
      </c>
      <c r="D33" s="76" t="s">
        <v>137</v>
      </c>
      <c r="E33" s="75">
        <v>6</v>
      </c>
      <c r="F33" s="93"/>
      <c r="G33" s="93"/>
      <c r="H33" s="93"/>
    </row>
    <row r="34" spans="1:8" s="91" customFormat="1" x14ac:dyDescent="0.25">
      <c r="A34" s="75">
        <v>26</v>
      </c>
      <c r="B34" s="83" t="s">
        <v>65</v>
      </c>
      <c r="C34" s="84">
        <v>90091</v>
      </c>
      <c r="D34" s="85" t="s">
        <v>167</v>
      </c>
      <c r="E34" s="75">
        <v>12</v>
      </c>
      <c r="F34" s="94"/>
      <c r="G34" s="94"/>
      <c r="H34" s="94"/>
    </row>
    <row r="35" spans="1:8" s="90" customFormat="1" x14ac:dyDescent="0.25">
      <c r="A35" s="75">
        <v>27</v>
      </c>
      <c r="B35" s="83" t="s">
        <v>65</v>
      </c>
      <c r="C35" s="84">
        <v>90092</v>
      </c>
      <c r="D35" s="85" t="s">
        <v>166</v>
      </c>
      <c r="E35" s="75">
        <v>12</v>
      </c>
      <c r="F35" s="93"/>
      <c r="G35" s="93"/>
      <c r="H35" s="93"/>
    </row>
    <row r="36" spans="1:8" s="90" customFormat="1" x14ac:dyDescent="0.25">
      <c r="A36" s="75">
        <v>28</v>
      </c>
      <c r="B36" s="83" t="s">
        <v>65</v>
      </c>
      <c r="C36" s="84">
        <v>90093</v>
      </c>
      <c r="D36" s="85" t="s">
        <v>165</v>
      </c>
      <c r="E36" s="75">
        <v>9</v>
      </c>
      <c r="F36" s="93"/>
      <c r="G36" s="93"/>
      <c r="H36" s="93"/>
    </row>
    <row r="37" spans="1:8" s="90" customFormat="1" x14ac:dyDescent="0.25">
      <c r="A37" s="75">
        <v>29</v>
      </c>
      <c r="B37" s="83" t="s">
        <v>65</v>
      </c>
      <c r="C37" s="84">
        <v>90094</v>
      </c>
      <c r="D37" s="85" t="s">
        <v>164</v>
      </c>
      <c r="E37" s="75">
        <v>9</v>
      </c>
      <c r="F37" s="93"/>
      <c r="G37" s="93"/>
      <c r="H37" s="93"/>
    </row>
    <row r="38" spans="1:8" s="90" customFormat="1" x14ac:dyDescent="0.25">
      <c r="A38" s="75">
        <v>30</v>
      </c>
      <c r="B38" s="83" t="s">
        <v>65</v>
      </c>
      <c r="C38" s="84">
        <v>90095</v>
      </c>
      <c r="D38" s="85" t="s">
        <v>163</v>
      </c>
      <c r="E38" s="75">
        <v>4</v>
      </c>
      <c r="F38" s="93"/>
      <c r="G38" s="93"/>
      <c r="H38" s="93"/>
    </row>
    <row r="39" spans="1:8" s="90" customFormat="1" x14ac:dyDescent="0.25">
      <c r="A39" s="75">
        <v>31</v>
      </c>
      <c r="B39" s="76" t="s">
        <v>65</v>
      </c>
      <c r="C39" s="79">
        <v>50001</v>
      </c>
      <c r="D39" s="82" t="s">
        <v>74</v>
      </c>
      <c r="E39" s="81">
        <v>8</v>
      </c>
      <c r="F39" s="93"/>
      <c r="G39" s="93"/>
      <c r="H39" s="93"/>
    </row>
    <row r="40" spans="1:8" s="90" customFormat="1" x14ac:dyDescent="0.25">
      <c r="A40" s="75">
        <v>32</v>
      </c>
      <c r="B40" s="76" t="s">
        <v>65</v>
      </c>
      <c r="C40" s="79">
        <v>50515</v>
      </c>
      <c r="D40" s="82" t="s">
        <v>78</v>
      </c>
      <c r="E40" s="81">
        <v>9</v>
      </c>
      <c r="F40" s="93"/>
      <c r="G40" s="93"/>
      <c r="H40" s="93"/>
    </row>
    <row r="41" spans="1:8" s="90" customFormat="1" x14ac:dyDescent="0.25">
      <c r="A41" s="75">
        <v>33</v>
      </c>
      <c r="B41" s="76" t="s">
        <v>65</v>
      </c>
      <c r="C41" s="79">
        <v>50529</v>
      </c>
      <c r="D41" s="82" t="s">
        <v>79</v>
      </c>
      <c r="E41" s="81">
        <v>9</v>
      </c>
      <c r="F41" s="93"/>
      <c r="G41" s="93"/>
      <c r="H41" s="93"/>
    </row>
    <row r="42" spans="1:8" s="90" customFormat="1" x14ac:dyDescent="0.25">
      <c r="A42" s="75">
        <v>34</v>
      </c>
      <c r="B42" s="76" t="s">
        <v>65</v>
      </c>
      <c r="C42" s="79">
        <v>50506</v>
      </c>
      <c r="D42" s="82" t="s">
        <v>77</v>
      </c>
      <c r="E42" s="81">
        <v>5</v>
      </c>
      <c r="F42" s="93"/>
      <c r="G42" s="93"/>
      <c r="H42" s="93"/>
    </row>
    <row r="43" spans="1:8" s="90" customFormat="1" x14ac:dyDescent="0.25">
      <c r="A43" s="75">
        <v>35</v>
      </c>
      <c r="B43" s="76" t="s">
        <v>69</v>
      </c>
      <c r="C43" s="77">
        <v>90007</v>
      </c>
      <c r="D43" s="76" t="s">
        <v>138</v>
      </c>
      <c r="E43" s="75">
        <v>6</v>
      </c>
      <c r="F43" s="93"/>
      <c r="G43" s="93"/>
      <c r="H43" s="93"/>
    </row>
    <row r="44" spans="1:8" s="90" customFormat="1" x14ac:dyDescent="0.25">
      <c r="A44" s="75">
        <v>36</v>
      </c>
      <c r="B44" s="76" t="s">
        <v>65</v>
      </c>
      <c r="C44" s="79">
        <v>50508</v>
      </c>
      <c r="D44" s="82" t="s">
        <v>80</v>
      </c>
      <c r="E44" s="81">
        <v>8</v>
      </c>
      <c r="F44" s="93"/>
      <c r="G44" s="93"/>
      <c r="H44" s="93"/>
    </row>
    <row r="45" spans="1:8" s="90" customFormat="1" x14ac:dyDescent="0.25">
      <c r="A45" s="75">
        <v>37</v>
      </c>
      <c r="B45" s="76" t="s">
        <v>69</v>
      </c>
      <c r="C45" s="77">
        <v>90051</v>
      </c>
      <c r="D45" s="76" t="s">
        <v>75</v>
      </c>
      <c r="E45" s="75">
        <v>6</v>
      </c>
      <c r="F45" s="93"/>
      <c r="G45" s="93"/>
      <c r="H45" s="93"/>
    </row>
    <row r="46" spans="1:8" s="90" customFormat="1" x14ac:dyDescent="0.25">
      <c r="A46" s="75">
        <v>38</v>
      </c>
      <c r="B46" s="76" t="s">
        <v>68</v>
      </c>
      <c r="C46" s="77">
        <v>94007</v>
      </c>
      <c r="D46" s="76" t="s">
        <v>139</v>
      </c>
      <c r="E46" s="75">
        <v>6</v>
      </c>
      <c r="F46" s="93"/>
      <c r="G46" s="93"/>
      <c r="H46" s="93"/>
    </row>
    <row r="47" spans="1:8" s="90" customFormat="1" x14ac:dyDescent="0.25">
      <c r="A47" s="75">
        <v>39</v>
      </c>
      <c r="B47" s="76" t="s">
        <v>65</v>
      </c>
      <c r="C47" s="77">
        <v>90098</v>
      </c>
      <c r="D47" s="76" t="s">
        <v>140</v>
      </c>
      <c r="E47" s="75">
        <v>6</v>
      </c>
      <c r="F47" s="93"/>
      <c r="G47" s="93"/>
      <c r="H47" s="93"/>
    </row>
    <row r="48" spans="1:8" s="200" customFormat="1" x14ac:dyDescent="0.25">
      <c r="A48" s="195">
        <v>40</v>
      </c>
      <c r="B48" s="196" t="s">
        <v>65</v>
      </c>
      <c r="C48" s="197">
        <v>90097</v>
      </c>
      <c r="D48" s="196" t="s">
        <v>141</v>
      </c>
      <c r="E48" s="195">
        <v>6</v>
      </c>
      <c r="F48" s="198"/>
      <c r="G48" s="198"/>
      <c r="H48" s="199"/>
    </row>
    <row r="49" spans="1:8" s="90" customFormat="1" ht="30" x14ac:dyDescent="0.25">
      <c r="A49" s="75">
        <v>41</v>
      </c>
      <c r="B49" s="76" t="s">
        <v>65</v>
      </c>
      <c r="C49" s="77">
        <v>90076</v>
      </c>
      <c r="D49" s="76" t="s">
        <v>82</v>
      </c>
      <c r="E49" s="75">
        <v>3</v>
      </c>
      <c r="F49" s="96"/>
      <c r="G49" s="96"/>
      <c r="H49" s="96"/>
    </row>
    <row r="50" spans="1:8" s="90" customFormat="1" x14ac:dyDescent="0.25">
      <c r="A50" s="191" t="s">
        <v>86</v>
      </c>
      <c r="B50" s="191"/>
      <c r="C50" s="191"/>
      <c r="D50" s="191"/>
      <c r="E50" s="191"/>
      <c r="F50" s="93"/>
      <c r="G50" s="93"/>
      <c r="H50" s="93"/>
    </row>
    <row r="51" spans="1:8" s="90" customFormat="1" ht="30" x14ac:dyDescent="0.25">
      <c r="A51" s="92">
        <v>42</v>
      </c>
      <c r="B51" s="83" t="s">
        <v>69</v>
      </c>
      <c r="C51" s="79">
        <v>70051</v>
      </c>
      <c r="D51" s="76" t="s">
        <v>97</v>
      </c>
      <c r="E51" s="75">
        <v>5</v>
      </c>
      <c r="F51" s="97"/>
      <c r="G51" s="97"/>
      <c r="H51" s="97"/>
    </row>
    <row r="52" spans="1:8" s="90" customFormat="1" ht="30" x14ac:dyDescent="0.25">
      <c r="A52" s="92">
        <v>43</v>
      </c>
      <c r="B52" s="76" t="s">
        <v>65</v>
      </c>
      <c r="C52" s="77">
        <v>90077</v>
      </c>
      <c r="D52" s="76" t="s">
        <v>66</v>
      </c>
      <c r="E52" s="75">
        <v>6</v>
      </c>
      <c r="F52" s="93"/>
      <c r="G52" s="93"/>
      <c r="H52" s="93"/>
    </row>
    <row r="53" spans="1:8" s="90" customFormat="1" x14ac:dyDescent="0.25">
      <c r="A53" s="92">
        <v>44</v>
      </c>
      <c r="B53" s="76" t="s">
        <v>69</v>
      </c>
      <c r="C53" s="77">
        <v>50204</v>
      </c>
      <c r="D53" s="76" t="s">
        <v>87</v>
      </c>
      <c r="E53" s="75">
        <v>3</v>
      </c>
      <c r="F53" s="93"/>
      <c r="G53" s="93"/>
      <c r="H53" s="93"/>
    </row>
    <row r="54" spans="1:8" s="90" customFormat="1" x14ac:dyDescent="0.25">
      <c r="A54" s="92">
        <v>45</v>
      </c>
      <c r="B54" s="83" t="s">
        <v>69</v>
      </c>
      <c r="C54" s="79">
        <v>70054</v>
      </c>
      <c r="D54" s="76" t="s">
        <v>92</v>
      </c>
      <c r="E54" s="75">
        <v>5</v>
      </c>
      <c r="F54" s="93"/>
      <c r="G54" s="93"/>
      <c r="H54" s="93"/>
    </row>
    <row r="55" spans="1:8" s="90" customFormat="1" x14ac:dyDescent="0.25">
      <c r="A55" s="92">
        <v>46</v>
      </c>
      <c r="B55" s="83" t="s">
        <v>69</v>
      </c>
      <c r="C55" s="79">
        <v>50278</v>
      </c>
      <c r="D55" s="76" t="s">
        <v>160</v>
      </c>
      <c r="E55" s="75">
        <v>19</v>
      </c>
      <c r="F55" s="93"/>
      <c r="G55" s="93"/>
      <c r="H55" s="93"/>
    </row>
    <row r="56" spans="1:8" s="90" customFormat="1" x14ac:dyDescent="0.25">
      <c r="A56" s="92">
        <v>47</v>
      </c>
      <c r="B56" s="83" t="s">
        <v>69</v>
      </c>
      <c r="C56" s="79">
        <v>70055</v>
      </c>
      <c r="D56" s="76" t="s">
        <v>98</v>
      </c>
      <c r="E56" s="75">
        <v>5</v>
      </c>
      <c r="F56" s="93"/>
      <c r="G56" s="93"/>
      <c r="H56" s="93"/>
    </row>
    <row r="57" spans="1:8" s="90" customFormat="1" x14ac:dyDescent="0.25">
      <c r="A57" s="92">
        <v>48</v>
      </c>
      <c r="B57" s="78" t="s">
        <v>122</v>
      </c>
      <c r="C57" s="77">
        <v>9800</v>
      </c>
      <c r="D57" s="76" t="s">
        <v>85</v>
      </c>
      <c r="E57" s="75">
        <v>12</v>
      </c>
      <c r="F57" s="93"/>
      <c r="G57" s="93"/>
      <c r="H57" s="93"/>
    </row>
    <row r="58" spans="1:8" s="90" customFormat="1" x14ac:dyDescent="0.25">
      <c r="A58" s="92">
        <v>49</v>
      </c>
      <c r="B58" s="76" t="s">
        <v>65</v>
      </c>
      <c r="C58" s="77">
        <v>91000</v>
      </c>
      <c r="D58" s="76" t="s">
        <v>67</v>
      </c>
      <c r="E58" s="75">
        <v>60</v>
      </c>
      <c r="F58" s="93"/>
      <c r="G58" s="93"/>
      <c r="H58" s="93"/>
    </row>
    <row r="59" spans="1:8" s="90" customFormat="1" x14ac:dyDescent="0.25">
      <c r="A59" s="92">
        <v>50</v>
      </c>
      <c r="B59" s="76" t="s">
        <v>69</v>
      </c>
      <c r="C59" s="77">
        <v>50146</v>
      </c>
      <c r="D59" s="76" t="s">
        <v>88</v>
      </c>
      <c r="E59" s="75">
        <v>13</v>
      </c>
      <c r="F59" s="93"/>
      <c r="G59" s="93"/>
      <c r="H59" s="93"/>
    </row>
    <row r="60" spans="1:8" s="90" customFormat="1" x14ac:dyDescent="0.25">
      <c r="A60" s="92">
        <v>51</v>
      </c>
      <c r="B60" s="76" t="s">
        <v>68</v>
      </c>
      <c r="C60" s="77">
        <v>94006</v>
      </c>
      <c r="D60" s="76" t="s">
        <v>133</v>
      </c>
      <c r="E60" s="75">
        <v>6</v>
      </c>
      <c r="F60" s="93"/>
      <c r="G60" s="93"/>
      <c r="H60" s="93"/>
    </row>
    <row r="61" spans="1:8" s="90" customFormat="1" x14ac:dyDescent="0.25">
      <c r="A61" s="92">
        <v>52</v>
      </c>
      <c r="B61" s="76" t="s">
        <v>69</v>
      </c>
      <c r="C61" s="77">
        <v>90006</v>
      </c>
      <c r="D61" s="76" t="s">
        <v>134</v>
      </c>
      <c r="E61" s="75">
        <v>6</v>
      </c>
      <c r="F61" s="93"/>
      <c r="G61" s="93"/>
      <c r="H61" s="93"/>
    </row>
    <row r="62" spans="1:8" s="90" customFormat="1" x14ac:dyDescent="0.25">
      <c r="A62" s="92">
        <v>53</v>
      </c>
      <c r="B62" s="76" t="s">
        <v>68</v>
      </c>
      <c r="C62" s="77">
        <v>94061</v>
      </c>
      <c r="D62" s="76" t="s">
        <v>76</v>
      </c>
      <c r="E62" s="75">
        <v>6</v>
      </c>
      <c r="F62" s="93"/>
      <c r="G62" s="93"/>
      <c r="H62" s="93"/>
    </row>
    <row r="63" spans="1:8" s="90" customFormat="1" x14ac:dyDescent="0.25">
      <c r="A63" s="92">
        <v>54</v>
      </c>
      <c r="B63" s="76" t="s">
        <v>65</v>
      </c>
      <c r="C63" s="77">
        <v>90071</v>
      </c>
      <c r="D63" s="76" t="s">
        <v>168</v>
      </c>
      <c r="E63" s="75">
        <v>3</v>
      </c>
      <c r="F63" s="93"/>
      <c r="G63" s="93"/>
      <c r="H63" s="93"/>
    </row>
    <row r="64" spans="1:8" s="90" customFormat="1" x14ac:dyDescent="0.25">
      <c r="A64" s="92">
        <v>55</v>
      </c>
      <c r="B64" s="76" t="s">
        <v>65</v>
      </c>
      <c r="C64" s="77">
        <v>90070</v>
      </c>
      <c r="D64" s="76" t="s">
        <v>155</v>
      </c>
      <c r="E64" s="75">
        <v>6</v>
      </c>
      <c r="F64" s="93"/>
      <c r="G64" s="93"/>
      <c r="H64" s="93"/>
    </row>
    <row r="65" spans="1:8" s="90" customFormat="1" x14ac:dyDescent="0.25">
      <c r="A65" s="92">
        <v>56</v>
      </c>
      <c r="B65" s="76" t="s">
        <v>65</v>
      </c>
      <c r="C65" s="77">
        <v>90172</v>
      </c>
      <c r="D65" s="76" t="s">
        <v>149</v>
      </c>
      <c r="E65" s="75">
        <v>3</v>
      </c>
      <c r="F65" s="93"/>
      <c r="G65" s="93"/>
      <c r="H65" s="93"/>
    </row>
    <row r="66" spans="1:8" s="90" customFormat="1" x14ac:dyDescent="0.25">
      <c r="A66" s="92">
        <v>57</v>
      </c>
      <c r="B66" s="76" t="s">
        <v>68</v>
      </c>
      <c r="C66" s="77">
        <v>90171</v>
      </c>
      <c r="D66" s="76" t="s">
        <v>150</v>
      </c>
      <c r="E66" s="75">
        <v>3</v>
      </c>
      <c r="F66" s="93"/>
      <c r="G66" s="93"/>
      <c r="H66" s="93"/>
    </row>
    <row r="67" spans="1:8" s="90" customFormat="1" x14ac:dyDescent="0.25">
      <c r="A67" s="92">
        <v>58</v>
      </c>
      <c r="B67" s="76" t="s">
        <v>69</v>
      </c>
      <c r="C67" s="77">
        <v>90173</v>
      </c>
      <c r="D67" s="76" t="s">
        <v>151</v>
      </c>
      <c r="E67" s="75">
        <v>3</v>
      </c>
      <c r="F67" s="93"/>
      <c r="G67" s="93"/>
      <c r="H67" s="93"/>
    </row>
    <row r="68" spans="1:8" s="90" customFormat="1" x14ac:dyDescent="0.25">
      <c r="A68" s="92">
        <v>59</v>
      </c>
      <c r="B68" s="76" t="s">
        <v>65</v>
      </c>
      <c r="C68" s="77">
        <v>90174</v>
      </c>
      <c r="D68" s="76" t="s">
        <v>152</v>
      </c>
      <c r="E68" s="75">
        <v>3</v>
      </c>
      <c r="F68" s="93"/>
      <c r="G68" s="93"/>
      <c r="H68" s="93"/>
    </row>
    <row r="69" spans="1:8" s="90" customFormat="1" x14ac:dyDescent="0.25">
      <c r="A69" s="92">
        <v>60</v>
      </c>
      <c r="B69" s="76" t="s">
        <v>68</v>
      </c>
      <c r="C69" s="77">
        <v>94005</v>
      </c>
      <c r="D69" s="76" t="s">
        <v>153</v>
      </c>
      <c r="E69" s="75">
        <v>3</v>
      </c>
      <c r="F69" s="93"/>
      <c r="G69" s="93"/>
      <c r="H69" s="93"/>
    </row>
    <row r="70" spans="1:8" s="90" customFormat="1" x14ac:dyDescent="0.25">
      <c r="A70" s="92">
        <v>61</v>
      </c>
      <c r="B70" s="76" t="s">
        <v>69</v>
      </c>
      <c r="C70" s="77">
        <v>90004</v>
      </c>
      <c r="D70" s="76" t="s">
        <v>154</v>
      </c>
      <c r="E70" s="75">
        <v>3</v>
      </c>
      <c r="F70" s="93"/>
      <c r="G70" s="93"/>
      <c r="H70" s="93"/>
    </row>
    <row r="71" spans="1:8" s="90" customFormat="1" x14ac:dyDescent="0.25">
      <c r="A71" s="92">
        <v>62</v>
      </c>
      <c r="B71" s="76" t="s">
        <v>69</v>
      </c>
      <c r="C71" s="77">
        <v>50284</v>
      </c>
      <c r="D71" s="76" t="s">
        <v>157</v>
      </c>
      <c r="E71" s="75">
        <v>10</v>
      </c>
      <c r="F71" s="93"/>
      <c r="G71" s="93"/>
      <c r="H71" s="93"/>
    </row>
    <row r="72" spans="1:8" s="90" customFormat="1" x14ac:dyDescent="0.25">
      <c r="A72" s="92">
        <v>63</v>
      </c>
      <c r="B72" s="76" t="s">
        <v>83</v>
      </c>
      <c r="C72" s="77">
        <v>39001</v>
      </c>
      <c r="D72" s="76" t="s">
        <v>84</v>
      </c>
      <c r="E72" s="95"/>
      <c r="F72" s="93"/>
      <c r="G72" s="93"/>
      <c r="H72" s="93"/>
    </row>
    <row r="73" spans="1:8" s="90" customFormat="1" x14ac:dyDescent="0.25">
      <c r="A73" s="92">
        <v>64</v>
      </c>
      <c r="B73" s="76" t="s">
        <v>83</v>
      </c>
      <c r="C73" s="77">
        <v>39002</v>
      </c>
      <c r="D73" s="76" t="s">
        <v>84</v>
      </c>
      <c r="E73" s="95"/>
      <c r="F73" s="93"/>
      <c r="G73" s="93"/>
      <c r="H73" s="93"/>
    </row>
    <row r="74" spans="1:8" s="90" customFormat="1" x14ac:dyDescent="0.25">
      <c r="A74" s="92">
        <v>65</v>
      </c>
      <c r="B74" s="76" t="s">
        <v>83</v>
      </c>
      <c r="C74" s="77">
        <v>39003</v>
      </c>
      <c r="D74" s="76" t="s">
        <v>84</v>
      </c>
      <c r="E74" s="95"/>
      <c r="F74" s="93"/>
      <c r="G74" s="93"/>
      <c r="H74" s="93"/>
    </row>
    <row r="75" spans="1:8" s="90" customFormat="1" x14ac:dyDescent="0.25">
      <c r="A75" s="92">
        <v>66</v>
      </c>
      <c r="B75" s="83" t="s">
        <v>69</v>
      </c>
      <c r="C75" s="79">
        <v>70056</v>
      </c>
      <c r="D75" s="76" t="s">
        <v>99</v>
      </c>
      <c r="E75" s="75">
        <v>5</v>
      </c>
      <c r="F75" s="98"/>
      <c r="G75" s="98"/>
      <c r="H75" s="98"/>
    </row>
    <row r="76" spans="1:8" s="90" customFormat="1" x14ac:dyDescent="0.25">
      <c r="A76" s="92">
        <v>67</v>
      </c>
      <c r="B76" s="83" t="s">
        <v>69</v>
      </c>
      <c r="C76" s="79">
        <v>70057</v>
      </c>
      <c r="D76" s="76" t="s">
        <v>100</v>
      </c>
      <c r="E76" s="75">
        <v>5</v>
      </c>
      <c r="F76" s="93"/>
      <c r="G76" s="93"/>
      <c r="H76" s="93"/>
    </row>
    <row r="77" spans="1:8" s="90" customFormat="1" x14ac:dyDescent="0.25">
      <c r="A77" s="92">
        <v>68</v>
      </c>
      <c r="B77" s="83" t="s">
        <v>69</v>
      </c>
      <c r="C77" s="79">
        <v>70058</v>
      </c>
      <c r="D77" s="76" t="s">
        <v>93</v>
      </c>
      <c r="E77" s="75">
        <v>5</v>
      </c>
      <c r="F77" s="93"/>
      <c r="G77" s="93"/>
      <c r="H77" s="93"/>
    </row>
    <row r="78" spans="1:8" s="90" customFormat="1" x14ac:dyDescent="0.25">
      <c r="A78" s="92">
        <v>69</v>
      </c>
      <c r="B78" s="83" t="s">
        <v>69</v>
      </c>
      <c r="C78" s="79">
        <v>70022</v>
      </c>
      <c r="D78" s="76" t="s">
        <v>90</v>
      </c>
      <c r="E78" s="75">
        <v>5</v>
      </c>
      <c r="F78" s="93"/>
      <c r="G78" s="93"/>
      <c r="H78" s="93"/>
    </row>
    <row r="79" spans="1:8" s="90" customFormat="1" x14ac:dyDescent="0.25">
      <c r="A79" s="92">
        <v>70</v>
      </c>
      <c r="B79" s="76" t="s">
        <v>69</v>
      </c>
      <c r="C79" s="77">
        <v>50031</v>
      </c>
      <c r="D79" s="76" t="s">
        <v>89</v>
      </c>
      <c r="E79" s="75">
        <v>6</v>
      </c>
      <c r="F79" s="93"/>
      <c r="G79" s="93"/>
      <c r="H79" s="93"/>
    </row>
    <row r="80" spans="1:8" s="91" customFormat="1" x14ac:dyDescent="0.25">
      <c r="A80" s="92">
        <v>71</v>
      </c>
      <c r="B80" s="76" t="s">
        <v>69</v>
      </c>
      <c r="C80" s="77">
        <v>90021</v>
      </c>
      <c r="D80" s="76" t="s">
        <v>156</v>
      </c>
      <c r="E80" s="75">
        <v>6</v>
      </c>
      <c r="F80" s="94"/>
      <c r="G80" s="94"/>
      <c r="H80" s="94"/>
    </row>
    <row r="81" spans="1:8" s="90" customFormat="1" x14ac:dyDescent="0.25">
      <c r="A81" s="92">
        <v>72</v>
      </c>
      <c r="B81" s="76" t="s">
        <v>68</v>
      </c>
      <c r="C81" s="77">
        <v>94008</v>
      </c>
      <c r="D81" s="76" t="s">
        <v>135</v>
      </c>
      <c r="E81" s="75">
        <v>6</v>
      </c>
      <c r="F81" s="93"/>
      <c r="G81" s="93"/>
      <c r="H81" s="93"/>
    </row>
    <row r="82" spans="1:8" s="90" customFormat="1" x14ac:dyDescent="0.25">
      <c r="A82" s="92">
        <v>73</v>
      </c>
      <c r="B82" s="83" t="s">
        <v>69</v>
      </c>
      <c r="C82" s="79">
        <v>70059</v>
      </c>
      <c r="D82" s="76" t="s">
        <v>101</v>
      </c>
      <c r="E82" s="75">
        <v>5</v>
      </c>
      <c r="F82" s="93"/>
      <c r="G82" s="93"/>
      <c r="H82" s="93"/>
    </row>
    <row r="83" spans="1:8" s="90" customFormat="1" x14ac:dyDescent="0.25">
      <c r="A83" s="92">
        <v>74</v>
      </c>
      <c r="B83" s="76" t="s">
        <v>69</v>
      </c>
      <c r="C83" s="77">
        <v>90008</v>
      </c>
      <c r="D83" s="76" t="s">
        <v>137</v>
      </c>
      <c r="E83" s="75">
        <v>6</v>
      </c>
      <c r="F83" s="93"/>
      <c r="G83" s="93"/>
      <c r="H83" s="93"/>
    </row>
    <row r="84" spans="1:8" s="90" customFormat="1" x14ac:dyDescent="0.25">
      <c r="A84" s="92">
        <v>75</v>
      </c>
      <c r="B84" s="83" t="s">
        <v>65</v>
      </c>
      <c r="C84" s="84">
        <v>90091</v>
      </c>
      <c r="D84" s="85" t="s">
        <v>167</v>
      </c>
      <c r="E84" s="86">
        <v>12</v>
      </c>
      <c r="F84" s="93"/>
      <c r="G84" s="93"/>
      <c r="H84" s="93"/>
    </row>
    <row r="85" spans="1:8" s="90" customFormat="1" x14ac:dyDescent="0.25">
      <c r="A85" s="92">
        <v>76</v>
      </c>
      <c r="B85" s="83" t="s">
        <v>65</v>
      </c>
      <c r="C85" s="84">
        <v>90092</v>
      </c>
      <c r="D85" s="85" t="s">
        <v>166</v>
      </c>
      <c r="E85" s="81">
        <v>12</v>
      </c>
      <c r="F85" s="93"/>
      <c r="G85" s="93"/>
      <c r="H85" s="93"/>
    </row>
    <row r="86" spans="1:8" s="90" customFormat="1" x14ac:dyDescent="0.25">
      <c r="A86" s="92">
        <v>77</v>
      </c>
      <c r="B86" s="83" t="s">
        <v>65</v>
      </c>
      <c r="C86" s="84">
        <v>90093</v>
      </c>
      <c r="D86" s="85" t="s">
        <v>165</v>
      </c>
      <c r="E86" s="81">
        <v>9</v>
      </c>
      <c r="F86" s="93"/>
      <c r="G86" s="93"/>
      <c r="H86" s="93"/>
    </row>
    <row r="87" spans="1:8" s="90" customFormat="1" x14ac:dyDescent="0.25">
      <c r="A87" s="92">
        <v>78</v>
      </c>
      <c r="B87" s="83" t="s">
        <v>65</v>
      </c>
      <c r="C87" s="84">
        <v>90094</v>
      </c>
      <c r="D87" s="85" t="s">
        <v>164</v>
      </c>
      <c r="E87" s="81">
        <v>9</v>
      </c>
      <c r="F87" s="93"/>
      <c r="G87" s="93"/>
      <c r="H87" s="93"/>
    </row>
    <row r="88" spans="1:8" s="90" customFormat="1" x14ac:dyDescent="0.25">
      <c r="A88" s="92">
        <v>79</v>
      </c>
      <c r="B88" s="83" t="s">
        <v>65</v>
      </c>
      <c r="C88" s="84">
        <v>90095</v>
      </c>
      <c r="D88" s="85" t="s">
        <v>163</v>
      </c>
      <c r="E88" s="81">
        <v>4</v>
      </c>
      <c r="F88" s="93"/>
      <c r="G88" s="93"/>
      <c r="H88" s="93"/>
    </row>
    <row r="89" spans="1:8" s="90" customFormat="1" x14ac:dyDescent="0.25">
      <c r="A89" s="92">
        <v>80</v>
      </c>
      <c r="B89" s="76" t="s">
        <v>69</v>
      </c>
      <c r="C89" s="77">
        <v>50001</v>
      </c>
      <c r="D89" s="76" t="s">
        <v>74</v>
      </c>
      <c r="E89" s="75">
        <v>9</v>
      </c>
      <c r="F89" s="93"/>
      <c r="G89" s="93"/>
      <c r="H89" s="93"/>
    </row>
    <row r="90" spans="1:8" s="90" customFormat="1" ht="30" x14ac:dyDescent="0.25">
      <c r="A90" s="92">
        <v>81</v>
      </c>
      <c r="B90" s="83" t="s">
        <v>69</v>
      </c>
      <c r="C90" s="79">
        <v>70060</v>
      </c>
      <c r="D90" s="76" t="s">
        <v>102</v>
      </c>
      <c r="E90" s="75">
        <v>5</v>
      </c>
      <c r="F90" s="93"/>
      <c r="G90" s="93"/>
      <c r="H90" s="93"/>
    </row>
    <row r="91" spans="1:8" s="90" customFormat="1" x14ac:dyDescent="0.25">
      <c r="A91" s="92">
        <v>82</v>
      </c>
      <c r="B91" s="83" t="s">
        <v>69</v>
      </c>
      <c r="C91" s="79">
        <v>70061</v>
      </c>
      <c r="D91" s="76" t="s">
        <v>94</v>
      </c>
      <c r="E91" s="75">
        <v>5</v>
      </c>
      <c r="F91" s="93"/>
      <c r="G91" s="93"/>
      <c r="H91" s="93"/>
    </row>
    <row r="92" spans="1:8" s="90" customFormat="1" x14ac:dyDescent="0.25">
      <c r="A92" s="92">
        <v>83</v>
      </c>
      <c r="B92" s="83" t="s">
        <v>65</v>
      </c>
      <c r="C92" s="79">
        <v>50033</v>
      </c>
      <c r="D92" s="76" t="s">
        <v>159</v>
      </c>
      <c r="E92" s="75">
        <v>4</v>
      </c>
      <c r="F92" s="93"/>
      <c r="G92" s="93"/>
      <c r="H92" s="93"/>
    </row>
    <row r="93" spans="1:8" s="90" customFormat="1" x14ac:dyDescent="0.25">
      <c r="A93" s="92">
        <v>84</v>
      </c>
      <c r="B93" s="83" t="s">
        <v>69</v>
      </c>
      <c r="C93" s="79">
        <v>70062</v>
      </c>
      <c r="D93" s="76" t="s">
        <v>103</v>
      </c>
      <c r="E93" s="75">
        <v>5</v>
      </c>
      <c r="F93" s="93"/>
      <c r="G93" s="93"/>
      <c r="H93" s="93"/>
    </row>
    <row r="94" spans="1:8" s="90" customFormat="1" x14ac:dyDescent="0.25">
      <c r="A94" s="92">
        <v>85</v>
      </c>
      <c r="B94" s="83" t="s">
        <v>69</v>
      </c>
      <c r="C94" s="79">
        <v>70063</v>
      </c>
      <c r="D94" s="76" t="s">
        <v>104</v>
      </c>
      <c r="E94" s="75">
        <v>5</v>
      </c>
      <c r="F94" s="93"/>
      <c r="G94" s="93"/>
      <c r="H94" s="93"/>
    </row>
    <row r="95" spans="1:8" s="90" customFormat="1" x14ac:dyDescent="0.25">
      <c r="A95" s="92">
        <v>86</v>
      </c>
      <c r="B95" s="83" t="s">
        <v>69</v>
      </c>
      <c r="C95" s="79">
        <v>50910</v>
      </c>
      <c r="D95" s="76" t="s">
        <v>161</v>
      </c>
      <c r="E95" s="75">
        <v>6</v>
      </c>
      <c r="F95" s="93"/>
      <c r="G95" s="93"/>
      <c r="H95" s="93"/>
    </row>
    <row r="96" spans="1:8" s="90" customFormat="1" x14ac:dyDescent="0.25">
      <c r="A96" s="92">
        <v>87</v>
      </c>
      <c r="B96" s="83" t="s">
        <v>65</v>
      </c>
      <c r="C96" s="79">
        <v>50916</v>
      </c>
      <c r="D96" s="76" t="s">
        <v>162</v>
      </c>
      <c r="E96" s="75">
        <v>6</v>
      </c>
      <c r="F96" s="93"/>
      <c r="G96" s="93"/>
      <c r="H96" s="93"/>
    </row>
    <row r="97" spans="1:8" s="200" customFormat="1" x14ac:dyDescent="0.25">
      <c r="A97" s="92">
        <v>88</v>
      </c>
      <c r="B97" s="196" t="s">
        <v>69</v>
      </c>
      <c r="C97" s="197">
        <v>50032</v>
      </c>
      <c r="D97" s="196" t="s">
        <v>105</v>
      </c>
      <c r="E97" s="195">
        <v>6</v>
      </c>
      <c r="F97" s="202"/>
      <c r="G97" s="202"/>
      <c r="H97" s="202"/>
    </row>
    <row r="98" spans="1:8" s="200" customFormat="1" x14ac:dyDescent="0.25">
      <c r="A98" s="92">
        <v>89</v>
      </c>
      <c r="B98" s="196" t="s">
        <v>69</v>
      </c>
      <c r="C98" s="197">
        <v>50062</v>
      </c>
      <c r="D98" s="196" t="s">
        <v>106</v>
      </c>
      <c r="E98" s="195">
        <v>8</v>
      </c>
      <c r="F98" s="202"/>
      <c r="G98" s="202"/>
      <c r="H98" s="202"/>
    </row>
    <row r="99" spans="1:8" s="200" customFormat="1" x14ac:dyDescent="0.25">
      <c r="A99" s="92">
        <v>90</v>
      </c>
      <c r="B99" s="196" t="s">
        <v>69</v>
      </c>
      <c r="C99" s="197">
        <v>50063</v>
      </c>
      <c r="D99" s="196" t="s">
        <v>107</v>
      </c>
      <c r="E99" s="195">
        <v>8</v>
      </c>
      <c r="F99" s="202"/>
      <c r="G99" s="202"/>
      <c r="H99" s="202"/>
    </row>
    <row r="100" spans="1:8" s="90" customFormat="1" x14ac:dyDescent="0.25">
      <c r="A100" s="92">
        <v>91</v>
      </c>
      <c r="B100" s="76" t="s">
        <v>69</v>
      </c>
      <c r="C100" s="77">
        <v>90007</v>
      </c>
      <c r="D100" s="76" t="s">
        <v>138</v>
      </c>
      <c r="E100" s="75">
        <v>6</v>
      </c>
      <c r="F100" s="93"/>
      <c r="G100" s="93"/>
      <c r="H100" s="93"/>
    </row>
    <row r="101" spans="1:8" s="90" customFormat="1" x14ac:dyDescent="0.25">
      <c r="A101" s="92">
        <v>92</v>
      </c>
      <c r="B101" s="76" t="s">
        <v>69</v>
      </c>
      <c r="C101" s="77">
        <v>50011</v>
      </c>
      <c r="D101" s="76" t="s">
        <v>108</v>
      </c>
      <c r="E101" s="75">
        <v>9</v>
      </c>
      <c r="F101" s="93"/>
      <c r="G101" s="93"/>
      <c r="H101" s="93"/>
    </row>
    <row r="102" spans="1:8" s="90" customFormat="1" x14ac:dyDescent="0.25">
      <c r="A102" s="92">
        <v>93</v>
      </c>
      <c r="B102" s="76" t="s">
        <v>69</v>
      </c>
      <c r="C102" s="77">
        <v>90051</v>
      </c>
      <c r="D102" s="76" t="s">
        <v>75</v>
      </c>
      <c r="E102" s="75">
        <v>6</v>
      </c>
      <c r="F102" s="96"/>
      <c r="G102" s="96"/>
      <c r="H102" s="97"/>
    </row>
    <row r="103" spans="1:8" s="90" customFormat="1" x14ac:dyDescent="0.25">
      <c r="A103" s="92">
        <v>94</v>
      </c>
      <c r="B103" s="76" t="s">
        <v>68</v>
      </c>
      <c r="C103" s="77">
        <v>94007</v>
      </c>
      <c r="D103" s="76" t="s">
        <v>139</v>
      </c>
      <c r="E103" s="75">
        <v>6</v>
      </c>
      <c r="F103" s="96"/>
      <c r="G103" s="96"/>
      <c r="H103" s="97"/>
    </row>
    <row r="104" spans="1:8" s="90" customFormat="1" x14ac:dyDescent="0.25">
      <c r="A104" s="92">
        <v>95</v>
      </c>
      <c r="B104" s="76" t="s">
        <v>65</v>
      </c>
      <c r="C104" s="77">
        <v>90098</v>
      </c>
      <c r="D104" s="76" t="s">
        <v>140</v>
      </c>
      <c r="E104" s="75">
        <v>6</v>
      </c>
      <c r="F104" s="97"/>
      <c r="G104" s="97"/>
      <c r="H104" s="97"/>
    </row>
    <row r="105" spans="1:8" s="90" customFormat="1" x14ac:dyDescent="0.25">
      <c r="A105" s="92">
        <v>96</v>
      </c>
      <c r="B105" s="76" t="s">
        <v>69</v>
      </c>
      <c r="C105" s="77">
        <v>50276</v>
      </c>
      <c r="D105" s="76" t="s">
        <v>158</v>
      </c>
      <c r="E105" s="75">
        <v>7</v>
      </c>
      <c r="F105" s="97"/>
      <c r="G105" s="97"/>
      <c r="H105" s="97"/>
    </row>
    <row r="106" spans="1:8" s="90" customFormat="1" x14ac:dyDescent="0.25">
      <c r="A106" s="92">
        <v>97</v>
      </c>
      <c r="B106" s="83" t="s">
        <v>69</v>
      </c>
      <c r="C106" s="79">
        <v>70064</v>
      </c>
      <c r="D106" s="76" t="s">
        <v>95</v>
      </c>
      <c r="E106" s="75">
        <v>5</v>
      </c>
      <c r="F106" s="96"/>
      <c r="G106" s="96"/>
      <c r="H106" s="97"/>
    </row>
    <row r="107" spans="1:8" s="200" customFormat="1" x14ac:dyDescent="0.25">
      <c r="A107" s="92">
        <v>98</v>
      </c>
      <c r="B107" s="196" t="s">
        <v>65</v>
      </c>
      <c r="C107" s="197">
        <v>90097</v>
      </c>
      <c r="D107" s="196" t="s">
        <v>141</v>
      </c>
      <c r="E107" s="195">
        <v>6</v>
      </c>
      <c r="F107" s="198"/>
      <c r="G107" s="198"/>
      <c r="H107" s="201"/>
    </row>
    <row r="108" spans="1:8" s="90" customFormat="1" x14ac:dyDescent="0.25">
      <c r="A108" s="92">
        <v>99</v>
      </c>
      <c r="B108" s="76" t="s">
        <v>65</v>
      </c>
      <c r="C108" s="77">
        <v>90073</v>
      </c>
      <c r="D108" s="76" t="s">
        <v>81</v>
      </c>
      <c r="E108" s="75">
        <v>3</v>
      </c>
      <c r="F108" s="96"/>
      <c r="G108" s="96"/>
      <c r="H108" s="97"/>
    </row>
    <row r="109" spans="1:8" s="90" customFormat="1" x14ac:dyDescent="0.25">
      <c r="A109" s="92">
        <v>100</v>
      </c>
      <c r="B109" s="83" t="s">
        <v>69</v>
      </c>
      <c r="C109" s="79">
        <v>70065</v>
      </c>
      <c r="D109" s="76" t="s">
        <v>96</v>
      </c>
      <c r="E109" s="75">
        <v>5</v>
      </c>
      <c r="F109" s="97"/>
      <c r="G109" s="97"/>
      <c r="H109" s="97"/>
    </row>
    <row r="110" spans="1:8" s="91" customFormat="1" x14ac:dyDescent="0.25">
      <c r="A110" s="92">
        <v>101</v>
      </c>
      <c r="B110" s="83" t="s">
        <v>69</v>
      </c>
      <c r="C110" s="79">
        <v>70042</v>
      </c>
      <c r="D110" s="76" t="s">
        <v>91</v>
      </c>
      <c r="E110" s="75">
        <v>5</v>
      </c>
      <c r="F110" s="99"/>
      <c r="G110" s="99"/>
      <c r="H110" s="100"/>
    </row>
    <row r="111" spans="1:8" s="90" customFormat="1" ht="30" x14ac:dyDescent="0.25">
      <c r="A111" s="92">
        <v>102</v>
      </c>
      <c r="B111" s="76" t="s">
        <v>65</v>
      </c>
      <c r="C111" s="77">
        <v>90076</v>
      </c>
      <c r="D111" s="76" t="s">
        <v>82</v>
      </c>
      <c r="E111" s="75">
        <v>3</v>
      </c>
      <c r="F111" s="96"/>
      <c r="G111" s="96"/>
      <c r="H111" s="97"/>
    </row>
    <row r="112" spans="1:8" s="90" customFormat="1" x14ac:dyDescent="0.25">
      <c r="A112" s="191" t="s">
        <v>109</v>
      </c>
      <c r="B112" s="191"/>
      <c r="C112" s="191"/>
      <c r="D112" s="191"/>
      <c r="E112" s="191"/>
      <c r="F112" s="97"/>
      <c r="G112" s="97"/>
      <c r="H112" s="97"/>
    </row>
    <row r="113" spans="1:8" s="90" customFormat="1" ht="30" x14ac:dyDescent="0.25">
      <c r="A113" s="75">
        <v>103</v>
      </c>
      <c r="B113" s="76" t="s">
        <v>65</v>
      </c>
      <c r="C113" s="77">
        <v>90077</v>
      </c>
      <c r="D113" s="76" t="s">
        <v>66</v>
      </c>
      <c r="E113" s="75">
        <v>6</v>
      </c>
      <c r="F113" s="96"/>
      <c r="G113" s="96"/>
      <c r="H113" s="97"/>
    </row>
    <row r="114" spans="1:8" s="90" customFormat="1" x14ac:dyDescent="0.25">
      <c r="A114" s="75">
        <v>104</v>
      </c>
      <c r="B114" s="78" t="s">
        <v>122</v>
      </c>
      <c r="C114" s="77">
        <v>9800</v>
      </c>
      <c r="D114" s="76" t="s">
        <v>85</v>
      </c>
      <c r="E114" s="75">
        <v>12</v>
      </c>
      <c r="F114" s="96"/>
      <c r="G114" s="96"/>
      <c r="H114" s="97"/>
    </row>
    <row r="115" spans="1:8" s="90" customFormat="1" x14ac:dyDescent="0.25">
      <c r="A115" s="75">
        <v>105</v>
      </c>
      <c r="B115" s="76" t="s">
        <v>65</v>
      </c>
      <c r="C115" s="77">
        <v>91000</v>
      </c>
      <c r="D115" s="76" t="s">
        <v>67</v>
      </c>
      <c r="E115" s="75">
        <v>60</v>
      </c>
      <c r="F115" s="96"/>
      <c r="G115" s="96"/>
      <c r="H115" s="97"/>
    </row>
    <row r="116" spans="1:8" s="90" customFormat="1" x14ac:dyDescent="0.25">
      <c r="A116" s="75">
        <v>106</v>
      </c>
      <c r="B116" s="76" t="s">
        <v>68</v>
      </c>
      <c r="C116" s="77">
        <v>90206</v>
      </c>
      <c r="D116" s="76" t="s">
        <v>142</v>
      </c>
      <c r="E116" s="75">
        <v>6</v>
      </c>
      <c r="F116" s="97"/>
      <c r="G116" s="97"/>
      <c r="H116" s="97"/>
    </row>
    <row r="117" spans="1:8" s="90" customFormat="1" x14ac:dyDescent="0.25">
      <c r="A117" s="75">
        <v>107</v>
      </c>
      <c r="B117" s="76" t="s">
        <v>68</v>
      </c>
      <c r="C117" s="77">
        <v>94006</v>
      </c>
      <c r="D117" s="76" t="s">
        <v>133</v>
      </c>
      <c r="E117" s="75">
        <v>6</v>
      </c>
      <c r="F117" s="97"/>
      <c r="G117" s="97"/>
      <c r="H117" s="97"/>
    </row>
    <row r="118" spans="1:8" s="90" customFormat="1" x14ac:dyDescent="0.25">
      <c r="A118" s="75">
        <v>108</v>
      </c>
      <c r="B118" s="76" t="s">
        <v>69</v>
      </c>
      <c r="C118" s="77">
        <v>90006</v>
      </c>
      <c r="D118" s="76" t="s">
        <v>134</v>
      </c>
      <c r="E118" s="75">
        <v>6</v>
      </c>
      <c r="F118" s="93"/>
      <c r="G118" s="93"/>
      <c r="H118" s="93"/>
    </row>
    <row r="119" spans="1:8" s="90" customFormat="1" x14ac:dyDescent="0.25">
      <c r="A119" s="75">
        <v>109</v>
      </c>
      <c r="B119" s="76" t="s">
        <v>68</v>
      </c>
      <c r="C119" s="77">
        <v>94061</v>
      </c>
      <c r="D119" s="76" t="s">
        <v>76</v>
      </c>
      <c r="E119" s="75">
        <v>6</v>
      </c>
      <c r="F119" s="93"/>
      <c r="G119" s="93"/>
      <c r="H119" s="93"/>
    </row>
    <row r="120" spans="1:8" s="90" customFormat="1" x14ac:dyDescent="0.25">
      <c r="A120" s="75">
        <v>110</v>
      </c>
      <c r="B120" s="76" t="s">
        <v>65</v>
      </c>
      <c r="C120" s="77">
        <v>90071</v>
      </c>
      <c r="D120" s="76" t="s">
        <v>168</v>
      </c>
      <c r="E120" s="75">
        <v>3</v>
      </c>
      <c r="F120" s="93"/>
      <c r="G120" s="93"/>
      <c r="H120" s="93"/>
    </row>
    <row r="121" spans="1:8" s="90" customFormat="1" x14ac:dyDescent="0.25">
      <c r="A121" s="75">
        <v>111</v>
      </c>
      <c r="B121" s="76" t="s">
        <v>68</v>
      </c>
      <c r="C121" s="77">
        <v>90201</v>
      </c>
      <c r="D121" s="76" t="s">
        <v>143</v>
      </c>
      <c r="E121" s="75">
        <v>3</v>
      </c>
      <c r="F121" s="93"/>
      <c r="G121" s="93"/>
      <c r="H121" s="93"/>
    </row>
    <row r="122" spans="1:8" s="90" customFormat="1" x14ac:dyDescent="0.25">
      <c r="A122" s="75">
        <v>112</v>
      </c>
      <c r="B122" s="76" t="s">
        <v>65</v>
      </c>
      <c r="C122" s="77">
        <v>90070</v>
      </c>
      <c r="D122" s="76" t="s">
        <v>155</v>
      </c>
      <c r="E122" s="75">
        <v>6</v>
      </c>
      <c r="F122" s="93"/>
      <c r="G122" s="93"/>
      <c r="H122" s="93"/>
    </row>
    <row r="123" spans="1:8" s="90" customFormat="1" x14ac:dyDescent="0.25">
      <c r="A123" s="75">
        <v>113</v>
      </c>
      <c r="B123" s="76" t="s">
        <v>65</v>
      </c>
      <c r="C123" s="77">
        <v>90172</v>
      </c>
      <c r="D123" s="76" t="s">
        <v>149</v>
      </c>
      <c r="E123" s="75">
        <v>3</v>
      </c>
      <c r="F123" s="93"/>
      <c r="G123" s="93"/>
      <c r="H123" s="93"/>
    </row>
    <row r="124" spans="1:8" s="90" customFormat="1" x14ac:dyDescent="0.25">
      <c r="A124" s="75">
        <v>114</v>
      </c>
      <c r="B124" s="76" t="s">
        <v>68</v>
      </c>
      <c r="C124" s="77">
        <v>90701</v>
      </c>
      <c r="D124" s="76" t="s">
        <v>20</v>
      </c>
      <c r="E124" s="75">
        <v>3</v>
      </c>
      <c r="F124" s="93"/>
      <c r="G124" s="93"/>
      <c r="H124" s="93"/>
    </row>
    <row r="125" spans="1:8" s="90" customFormat="1" x14ac:dyDescent="0.25">
      <c r="A125" s="75">
        <v>115</v>
      </c>
      <c r="B125" s="76" t="s">
        <v>68</v>
      </c>
      <c r="C125" s="77">
        <v>90171</v>
      </c>
      <c r="D125" s="76" t="s">
        <v>150</v>
      </c>
      <c r="E125" s="75">
        <v>3</v>
      </c>
      <c r="F125" s="93"/>
      <c r="G125" s="93"/>
      <c r="H125" s="93"/>
    </row>
    <row r="126" spans="1:8" s="90" customFormat="1" x14ac:dyDescent="0.25">
      <c r="A126" s="75">
        <v>116</v>
      </c>
      <c r="B126" s="76" t="s">
        <v>68</v>
      </c>
      <c r="C126" s="77">
        <v>91508</v>
      </c>
      <c r="D126" s="76" t="s">
        <v>110</v>
      </c>
      <c r="E126" s="75">
        <v>5</v>
      </c>
      <c r="F126" s="93"/>
      <c r="G126" s="93"/>
      <c r="H126" s="93"/>
    </row>
    <row r="127" spans="1:8" s="90" customFormat="1" x14ac:dyDescent="0.25">
      <c r="A127" s="75">
        <v>117</v>
      </c>
      <c r="B127" s="76" t="s">
        <v>69</v>
      </c>
      <c r="C127" s="77">
        <v>90173</v>
      </c>
      <c r="D127" s="76" t="s">
        <v>151</v>
      </c>
      <c r="E127" s="75">
        <v>3</v>
      </c>
      <c r="F127" s="93"/>
      <c r="G127" s="93"/>
      <c r="H127" s="93"/>
    </row>
    <row r="128" spans="1:8" s="90" customFormat="1" x14ac:dyDescent="0.25">
      <c r="A128" s="75">
        <v>118</v>
      </c>
      <c r="B128" s="76" t="s">
        <v>65</v>
      </c>
      <c r="C128" s="77">
        <v>90174</v>
      </c>
      <c r="D128" s="76" t="s">
        <v>152</v>
      </c>
      <c r="E128" s="75">
        <v>3</v>
      </c>
      <c r="F128" s="93"/>
      <c r="G128" s="93"/>
      <c r="H128" s="93"/>
    </row>
    <row r="129" spans="1:8" s="90" customFormat="1" x14ac:dyDescent="0.25">
      <c r="A129" s="75">
        <v>119</v>
      </c>
      <c r="B129" s="76" t="s">
        <v>68</v>
      </c>
      <c r="C129" s="77">
        <v>94005</v>
      </c>
      <c r="D129" s="76" t="s">
        <v>153</v>
      </c>
      <c r="E129" s="75">
        <v>3</v>
      </c>
      <c r="F129" s="93"/>
      <c r="G129" s="93"/>
      <c r="H129" s="93"/>
    </row>
    <row r="130" spans="1:8" s="90" customFormat="1" x14ac:dyDescent="0.25">
      <c r="A130" s="75">
        <v>120</v>
      </c>
      <c r="B130" s="76" t="s">
        <v>69</v>
      </c>
      <c r="C130" s="77">
        <v>90004</v>
      </c>
      <c r="D130" s="76" t="s">
        <v>154</v>
      </c>
      <c r="E130" s="75">
        <v>3</v>
      </c>
      <c r="F130" s="93"/>
      <c r="G130" s="93"/>
      <c r="H130" s="93"/>
    </row>
    <row r="131" spans="1:8" s="90" customFormat="1" x14ac:dyDescent="0.25">
      <c r="A131" s="75">
        <v>121</v>
      </c>
      <c r="B131" s="76" t="s">
        <v>68</v>
      </c>
      <c r="C131" s="77">
        <v>90705</v>
      </c>
      <c r="D131" s="76" t="s">
        <v>111</v>
      </c>
      <c r="E131" s="75">
        <v>5</v>
      </c>
      <c r="F131" s="93"/>
      <c r="G131" s="93"/>
      <c r="H131" s="93"/>
    </row>
    <row r="132" spans="1:8" s="90" customFormat="1" x14ac:dyDescent="0.25">
      <c r="A132" s="75">
        <v>122</v>
      </c>
      <c r="B132" s="76" t="s">
        <v>83</v>
      </c>
      <c r="C132" s="77">
        <v>39001</v>
      </c>
      <c r="D132" s="76" t="s">
        <v>84</v>
      </c>
      <c r="E132" s="95"/>
      <c r="F132" s="93"/>
      <c r="G132" s="93"/>
      <c r="H132" s="93"/>
    </row>
    <row r="133" spans="1:8" s="90" customFormat="1" x14ac:dyDescent="0.25">
      <c r="A133" s="75">
        <v>123</v>
      </c>
      <c r="B133" s="76" t="s">
        <v>83</v>
      </c>
      <c r="C133" s="77">
        <v>39002</v>
      </c>
      <c r="D133" s="76" t="s">
        <v>84</v>
      </c>
      <c r="E133" s="95"/>
      <c r="F133" s="93"/>
      <c r="G133" s="93"/>
      <c r="H133" s="93"/>
    </row>
    <row r="134" spans="1:8" s="90" customFormat="1" x14ac:dyDescent="0.25">
      <c r="A134" s="75">
        <v>124</v>
      </c>
      <c r="B134" s="76" t="s">
        <v>83</v>
      </c>
      <c r="C134" s="77">
        <v>39003</v>
      </c>
      <c r="D134" s="76" t="s">
        <v>84</v>
      </c>
      <c r="E134" s="95"/>
      <c r="F134" s="93"/>
      <c r="G134" s="93"/>
      <c r="H134" s="93"/>
    </row>
    <row r="135" spans="1:8" s="90" customFormat="1" x14ac:dyDescent="0.25">
      <c r="A135" s="75">
        <v>125</v>
      </c>
      <c r="B135" s="76" t="s">
        <v>68</v>
      </c>
      <c r="C135" s="77">
        <v>91509</v>
      </c>
      <c r="D135" s="76" t="s">
        <v>112</v>
      </c>
      <c r="E135" s="75">
        <v>5</v>
      </c>
      <c r="F135" s="93"/>
      <c r="G135" s="93"/>
      <c r="H135" s="93"/>
    </row>
    <row r="136" spans="1:8" s="90" customFormat="1" x14ac:dyDescent="0.25">
      <c r="A136" s="75">
        <v>126</v>
      </c>
      <c r="B136" s="76" t="s">
        <v>68</v>
      </c>
      <c r="C136" s="77">
        <v>91501</v>
      </c>
      <c r="D136" s="76" t="s">
        <v>21</v>
      </c>
      <c r="E136" s="75">
        <v>5</v>
      </c>
      <c r="F136" s="93"/>
      <c r="G136" s="93"/>
      <c r="H136" s="93"/>
    </row>
    <row r="137" spans="1:8" s="90" customFormat="1" x14ac:dyDescent="0.25">
      <c r="A137" s="75">
        <v>127</v>
      </c>
      <c r="B137" s="76" t="s">
        <v>68</v>
      </c>
      <c r="C137" s="77">
        <v>90304</v>
      </c>
      <c r="D137" s="76" t="s">
        <v>113</v>
      </c>
      <c r="E137" s="75">
        <v>5</v>
      </c>
      <c r="F137" s="93"/>
      <c r="G137" s="93"/>
      <c r="H137" s="93"/>
    </row>
    <row r="138" spans="1:8" s="90" customFormat="1" x14ac:dyDescent="0.25">
      <c r="A138" s="75">
        <v>128</v>
      </c>
      <c r="B138" s="76" t="s">
        <v>68</v>
      </c>
      <c r="C138" s="77">
        <v>90202</v>
      </c>
      <c r="D138" s="76" t="s">
        <v>114</v>
      </c>
      <c r="E138" s="75">
        <v>5</v>
      </c>
      <c r="F138" s="93"/>
      <c r="G138" s="93"/>
      <c r="H138" s="93"/>
    </row>
    <row r="139" spans="1:8" s="90" customFormat="1" x14ac:dyDescent="0.25">
      <c r="A139" s="75">
        <v>129</v>
      </c>
      <c r="B139" s="76" t="s">
        <v>68</v>
      </c>
      <c r="C139" s="77">
        <v>90203</v>
      </c>
      <c r="D139" s="76" t="s">
        <v>115</v>
      </c>
      <c r="E139" s="75">
        <v>5</v>
      </c>
      <c r="F139" s="93"/>
      <c r="G139" s="93"/>
      <c r="H139" s="93"/>
    </row>
    <row r="140" spans="1:8" s="90" customFormat="1" x14ac:dyDescent="0.25">
      <c r="A140" s="75">
        <v>130</v>
      </c>
      <c r="B140" s="76" t="s">
        <v>68</v>
      </c>
      <c r="C140" s="77">
        <v>91502</v>
      </c>
      <c r="D140" s="76" t="s">
        <v>116</v>
      </c>
      <c r="E140" s="75">
        <v>5</v>
      </c>
      <c r="F140" s="93"/>
      <c r="G140" s="93"/>
      <c r="H140" s="93"/>
    </row>
    <row r="141" spans="1:8" s="90" customFormat="1" x14ac:dyDescent="0.25">
      <c r="A141" s="75">
        <v>131</v>
      </c>
      <c r="B141" s="76" t="s">
        <v>69</v>
      </c>
      <c r="C141" s="77">
        <v>90021</v>
      </c>
      <c r="D141" s="76" t="s">
        <v>156</v>
      </c>
      <c r="E141" s="75">
        <v>6</v>
      </c>
      <c r="F141" s="93"/>
      <c r="G141" s="93"/>
      <c r="H141" s="93"/>
    </row>
    <row r="142" spans="1:8" s="90" customFormat="1" x14ac:dyDescent="0.25">
      <c r="A142" s="75">
        <v>132</v>
      </c>
      <c r="B142" s="76" t="s">
        <v>68</v>
      </c>
      <c r="C142" s="77">
        <v>94008</v>
      </c>
      <c r="D142" s="76" t="s">
        <v>135</v>
      </c>
      <c r="E142" s="75">
        <v>6</v>
      </c>
      <c r="F142" s="93"/>
      <c r="G142" s="93"/>
      <c r="H142" s="93"/>
    </row>
    <row r="143" spans="1:8" s="90" customFormat="1" x14ac:dyDescent="0.25">
      <c r="A143" s="75">
        <v>133</v>
      </c>
      <c r="B143" s="76" t="s">
        <v>68</v>
      </c>
      <c r="C143" s="77">
        <v>90303</v>
      </c>
      <c r="D143" s="76" t="s">
        <v>5</v>
      </c>
      <c r="E143" s="75">
        <v>5</v>
      </c>
      <c r="F143" s="93"/>
      <c r="G143" s="93"/>
      <c r="H143" s="93"/>
    </row>
    <row r="144" spans="1:8" s="90" customFormat="1" x14ac:dyDescent="0.25">
      <c r="A144" s="75">
        <v>134</v>
      </c>
      <c r="B144" s="76" t="s">
        <v>69</v>
      </c>
      <c r="C144" s="77">
        <v>90008</v>
      </c>
      <c r="D144" s="76" t="s">
        <v>137</v>
      </c>
      <c r="E144" s="75">
        <v>6</v>
      </c>
      <c r="F144" s="93"/>
      <c r="G144" s="93"/>
      <c r="H144" s="93"/>
    </row>
    <row r="145" spans="1:8" s="91" customFormat="1" x14ac:dyDescent="0.25">
      <c r="A145" s="75">
        <v>135</v>
      </c>
      <c r="B145" s="83" t="s">
        <v>65</v>
      </c>
      <c r="C145" s="84">
        <v>90091</v>
      </c>
      <c r="D145" s="85" t="s">
        <v>167</v>
      </c>
      <c r="E145" s="86">
        <v>12</v>
      </c>
      <c r="F145" s="94"/>
      <c r="G145" s="94"/>
      <c r="H145" s="94"/>
    </row>
    <row r="146" spans="1:8" s="90" customFormat="1" x14ac:dyDescent="0.25">
      <c r="A146" s="75">
        <v>136</v>
      </c>
      <c r="B146" s="83" t="s">
        <v>65</v>
      </c>
      <c r="C146" s="84">
        <v>90092</v>
      </c>
      <c r="D146" s="85" t="s">
        <v>166</v>
      </c>
      <c r="E146" s="81">
        <v>12</v>
      </c>
      <c r="F146" s="93"/>
      <c r="G146" s="93"/>
      <c r="H146" s="93"/>
    </row>
    <row r="147" spans="1:8" s="90" customFormat="1" x14ac:dyDescent="0.25">
      <c r="A147" s="75">
        <v>137</v>
      </c>
      <c r="B147" s="83" t="s">
        <v>65</v>
      </c>
      <c r="C147" s="84">
        <v>90093</v>
      </c>
      <c r="D147" s="85" t="s">
        <v>165</v>
      </c>
      <c r="E147" s="81">
        <v>9</v>
      </c>
      <c r="F147" s="93"/>
      <c r="G147" s="93"/>
      <c r="H147" s="93"/>
    </row>
    <row r="148" spans="1:8" s="90" customFormat="1" x14ac:dyDescent="0.25">
      <c r="A148" s="75">
        <v>138</v>
      </c>
      <c r="B148" s="83" t="s">
        <v>65</v>
      </c>
      <c r="C148" s="84">
        <v>90094</v>
      </c>
      <c r="D148" s="85" t="s">
        <v>164</v>
      </c>
      <c r="E148" s="81">
        <v>9</v>
      </c>
      <c r="F148" s="93"/>
      <c r="G148" s="93"/>
      <c r="H148" s="93"/>
    </row>
    <row r="149" spans="1:8" s="90" customFormat="1" x14ac:dyDescent="0.25">
      <c r="A149" s="75">
        <v>139</v>
      </c>
      <c r="B149" s="83" t="s">
        <v>65</v>
      </c>
      <c r="C149" s="84">
        <v>90095</v>
      </c>
      <c r="D149" s="85" t="s">
        <v>163</v>
      </c>
      <c r="E149" s="81">
        <v>4</v>
      </c>
      <c r="F149" s="93"/>
      <c r="G149" s="93"/>
      <c r="H149" s="93"/>
    </row>
    <row r="150" spans="1:8" s="90" customFormat="1" x14ac:dyDescent="0.25">
      <c r="A150" s="75">
        <v>140</v>
      </c>
      <c r="B150" s="76" t="s">
        <v>68</v>
      </c>
      <c r="C150" s="77">
        <v>90702</v>
      </c>
      <c r="D150" s="76" t="s">
        <v>117</v>
      </c>
      <c r="E150" s="75">
        <v>5</v>
      </c>
      <c r="F150" s="93"/>
      <c r="G150" s="93"/>
      <c r="H150" s="93"/>
    </row>
    <row r="151" spans="1:8" s="90" customFormat="1" x14ac:dyDescent="0.25">
      <c r="A151" s="75">
        <v>141</v>
      </c>
      <c r="B151" s="76" t="s">
        <v>68</v>
      </c>
      <c r="C151" s="77">
        <v>90207</v>
      </c>
      <c r="D151" s="76" t="s">
        <v>144</v>
      </c>
      <c r="E151" s="75">
        <v>6</v>
      </c>
      <c r="F151" s="93"/>
      <c r="G151" s="93"/>
      <c r="H151" s="93"/>
    </row>
    <row r="152" spans="1:8" s="90" customFormat="1" x14ac:dyDescent="0.25">
      <c r="A152" s="75">
        <v>142</v>
      </c>
      <c r="B152" s="76" t="s">
        <v>68</v>
      </c>
      <c r="C152" s="77">
        <v>90703</v>
      </c>
      <c r="D152" s="76" t="s">
        <v>118</v>
      </c>
      <c r="E152" s="75">
        <v>5</v>
      </c>
      <c r="F152" s="93"/>
      <c r="G152" s="93"/>
      <c r="H152" s="93"/>
    </row>
    <row r="153" spans="1:8" s="90" customFormat="1" x14ac:dyDescent="0.25">
      <c r="A153" s="75">
        <v>143</v>
      </c>
      <c r="B153" s="76" t="s">
        <v>68</v>
      </c>
      <c r="C153" s="77">
        <v>90402</v>
      </c>
      <c r="D153" s="76" t="s">
        <v>119</v>
      </c>
      <c r="E153" s="75">
        <v>5</v>
      </c>
      <c r="F153" s="93"/>
      <c r="G153" s="93"/>
      <c r="H153" s="93"/>
    </row>
    <row r="154" spans="1:8" s="90" customFormat="1" x14ac:dyDescent="0.25">
      <c r="A154" s="75">
        <v>144</v>
      </c>
      <c r="B154" s="76" t="s">
        <v>69</v>
      </c>
      <c r="C154" s="77">
        <v>90007</v>
      </c>
      <c r="D154" s="76" t="s">
        <v>138</v>
      </c>
      <c r="E154" s="75">
        <v>6</v>
      </c>
      <c r="F154" s="93"/>
      <c r="G154" s="93"/>
      <c r="H154" s="93"/>
    </row>
    <row r="155" spans="1:8" s="90" customFormat="1" x14ac:dyDescent="0.25">
      <c r="A155" s="75">
        <v>145</v>
      </c>
      <c r="B155" s="76" t="s">
        <v>68</v>
      </c>
      <c r="C155" s="77">
        <v>90501</v>
      </c>
      <c r="D155" s="76" t="s">
        <v>120</v>
      </c>
      <c r="E155" s="75">
        <v>5</v>
      </c>
      <c r="F155" s="93"/>
      <c r="G155" s="93"/>
      <c r="H155" s="93"/>
    </row>
    <row r="156" spans="1:8" s="90" customFormat="1" x14ac:dyDescent="0.25">
      <c r="A156" s="75">
        <v>146</v>
      </c>
      <c r="B156" s="76" t="s">
        <v>68</v>
      </c>
      <c r="C156" s="77">
        <v>90502</v>
      </c>
      <c r="D156" s="76" t="s">
        <v>121</v>
      </c>
      <c r="E156" s="75">
        <v>5</v>
      </c>
      <c r="F156" s="93"/>
      <c r="G156" s="93"/>
      <c r="H156" s="93"/>
    </row>
    <row r="157" spans="1:8" s="90" customFormat="1" x14ac:dyDescent="0.25">
      <c r="A157" s="75">
        <v>147</v>
      </c>
      <c r="B157" s="76" t="s">
        <v>68</v>
      </c>
      <c r="C157" s="77">
        <v>90901</v>
      </c>
      <c r="D157" s="76" t="s">
        <v>145</v>
      </c>
      <c r="E157" s="75">
        <v>5</v>
      </c>
      <c r="F157" s="93"/>
      <c r="G157" s="93"/>
      <c r="H157" s="93"/>
    </row>
    <row r="158" spans="1:8" s="90" customFormat="1" x14ac:dyDescent="0.25">
      <c r="A158" s="75">
        <v>148</v>
      </c>
      <c r="B158" s="76" t="s">
        <v>69</v>
      </c>
      <c r="C158" s="77">
        <v>90051</v>
      </c>
      <c r="D158" s="76" t="s">
        <v>75</v>
      </c>
      <c r="E158" s="75">
        <v>6</v>
      </c>
      <c r="F158" s="93"/>
      <c r="G158" s="93"/>
      <c r="H158" s="93"/>
    </row>
    <row r="159" spans="1:8" s="90" customFormat="1" x14ac:dyDescent="0.25">
      <c r="A159" s="75">
        <v>149</v>
      </c>
      <c r="B159" s="76" t="s">
        <v>68</v>
      </c>
      <c r="C159" s="77">
        <v>94007</v>
      </c>
      <c r="D159" s="76" t="s">
        <v>139</v>
      </c>
      <c r="E159" s="75">
        <v>6</v>
      </c>
      <c r="F159" s="93"/>
      <c r="G159" s="93"/>
      <c r="H159" s="93"/>
    </row>
    <row r="160" spans="1:8" s="90" customFormat="1" x14ac:dyDescent="0.25">
      <c r="A160" s="75">
        <v>150</v>
      </c>
      <c r="B160" s="76" t="s">
        <v>65</v>
      </c>
      <c r="C160" s="77">
        <v>90098</v>
      </c>
      <c r="D160" s="76" t="s">
        <v>140</v>
      </c>
      <c r="E160" s="75">
        <v>6</v>
      </c>
      <c r="F160" s="93"/>
      <c r="G160" s="93"/>
      <c r="H160" s="93"/>
    </row>
    <row r="161" spans="1:8" s="200" customFormat="1" x14ac:dyDescent="0.25">
      <c r="A161" s="195">
        <v>151</v>
      </c>
      <c r="B161" s="196" t="s">
        <v>65</v>
      </c>
      <c r="C161" s="197">
        <v>90097</v>
      </c>
      <c r="D161" s="196" t="s">
        <v>141</v>
      </c>
      <c r="E161" s="195">
        <v>6</v>
      </c>
      <c r="F161" s="202"/>
      <c r="G161" s="202"/>
      <c r="H161" s="202"/>
    </row>
    <row r="162" spans="1:8" s="90" customFormat="1" ht="30" x14ac:dyDescent="0.25">
      <c r="A162" s="75">
        <v>152</v>
      </c>
      <c r="B162" s="76" t="s">
        <v>65</v>
      </c>
      <c r="C162" s="77">
        <v>90076</v>
      </c>
      <c r="D162" s="76" t="s">
        <v>82</v>
      </c>
      <c r="E162" s="75">
        <v>3</v>
      </c>
      <c r="F162" s="93"/>
      <c r="G162" s="93"/>
      <c r="H162" s="93"/>
    </row>
    <row r="163" spans="1:8" s="72" customFormat="1" x14ac:dyDescent="0.25">
      <c r="A163" s="87"/>
      <c r="B163" s="59"/>
      <c r="C163" s="88"/>
      <c r="D163" s="59"/>
      <c r="E163" s="87"/>
      <c r="F163" s="54"/>
      <c r="G163" s="54"/>
      <c r="H163" s="54"/>
    </row>
    <row r="164" spans="1:8" s="72" customFormat="1" x14ac:dyDescent="0.25">
      <c r="A164" s="87"/>
      <c r="B164" s="59"/>
      <c r="C164" s="88"/>
      <c r="D164" s="59"/>
      <c r="E164" s="87"/>
      <c r="F164" s="54"/>
      <c r="G164" s="54"/>
      <c r="H164" s="54"/>
    </row>
    <row r="165" spans="1:8" s="72" customFormat="1" x14ac:dyDescent="0.25">
      <c r="A165" s="87"/>
      <c r="B165" s="59"/>
      <c r="C165" s="88"/>
      <c r="D165" s="59"/>
      <c r="E165" s="87"/>
      <c r="F165" s="54"/>
      <c r="G165" s="54"/>
      <c r="H165" s="54"/>
    </row>
    <row r="166" spans="1:8" s="72" customFormat="1" x14ac:dyDescent="0.25">
      <c r="A166" s="87"/>
      <c r="B166" s="59"/>
      <c r="C166" s="88"/>
      <c r="D166" s="59"/>
      <c r="E166" s="87"/>
      <c r="F166" s="54"/>
      <c r="G166" s="54"/>
      <c r="H166" s="54"/>
    </row>
    <row r="167" spans="1:8" s="72" customFormat="1" x14ac:dyDescent="0.25">
      <c r="A167" s="87"/>
      <c r="B167" s="59"/>
      <c r="C167" s="88"/>
      <c r="D167" s="59"/>
      <c r="E167" s="87"/>
      <c r="F167" s="54"/>
      <c r="G167" s="54"/>
      <c r="H167" s="54"/>
    </row>
    <row r="168" spans="1:8" s="72" customFormat="1" x14ac:dyDescent="0.25">
      <c r="A168" s="87"/>
      <c r="B168" s="59"/>
      <c r="C168" s="88"/>
      <c r="D168" s="59"/>
      <c r="E168" s="87"/>
      <c r="F168" s="54"/>
      <c r="G168" s="54"/>
      <c r="H168" s="54"/>
    </row>
    <row r="169" spans="1:8" s="72" customFormat="1" x14ac:dyDescent="0.25">
      <c r="A169" s="87"/>
      <c r="B169" s="59"/>
      <c r="C169" s="88"/>
      <c r="D169" s="59"/>
      <c r="E169" s="87"/>
      <c r="F169" s="54"/>
      <c r="G169" s="54"/>
      <c r="H169" s="54"/>
    </row>
    <row r="170" spans="1:8" s="72" customFormat="1" x14ac:dyDescent="0.25">
      <c r="A170" s="87"/>
      <c r="B170" s="59"/>
      <c r="C170" s="88"/>
      <c r="D170" s="59"/>
      <c r="E170" s="87"/>
      <c r="F170" s="54"/>
      <c r="G170" s="54"/>
      <c r="H170" s="54"/>
    </row>
    <row r="171" spans="1:8" s="72" customFormat="1" x14ac:dyDescent="0.25">
      <c r="A171" s="87"/>
      <c r="B171" s="59"/>
      <c r="C171" s="88"/>
      <c r="D171" s="59"/>
      <c r="E171" s="87"/>
      <c r="F171" s="54"/>
      <c r="G171" s="54"/>
      <c r="H171" s="54"/>
    </row>
    <row r="172" spans="1:8" s="72" customFormat="1" x14ac:dyDescent="0.25">
      <c r="A172" s="87"/>
      <c r="B172" s="59"/>
      <c r="C172" s="88"/>
      <c r="D172" s="59"/>
      <c r="E172" s="87"/>
      <c r="F172" s="54"/>
      <c r="G172" s="54"/>
      <c r="H172" s="54"/>
    </row>
    <row r="173" spans="1:8" s="72" customFormat="1" x14ac:dyDescent="0.25">
      <c r="A173" s="87"/>
      <c r="B173" s="59"/>
      <c r="C173" s="88"/>
      <c r="D173" s="59"/>
      <c r="E173" s="87"/>
      <c r="F173" s="54"/>
      <c r="G173" s="54"/>
      <c r="H173" s="54"/>
    </row>
    <row r="174" spans="1:8" s="72" customFormat="1" x14ac:dyDescent="0.25">
      <c r="A174" s="87"/>
      <c r="B174" s="59"/>
      <c r="C174" s="88"/>
      <c r="D174" s="59"/>
      <c r="E174" s="87"/>
      <c r="F174" s="54"/>
      <c r="G174" s="54"/>
      <c r="H174" s="54"/>
    </row>
    <row r="175" spans="1:8" s="72" customFormat="1" x14ac:dyDescent="0.25">
      <c r="A175" s="87"/>
      <c r="B175" s="59"/>
      <c r="C175" s="88"/>
      <c r="D175" s="59"/>
      <c r="E175" s="87"/>
      <c r="F175" s="54"/>
      <c r="G175" s="54"/>
      <c r="H175" s="54"/>
    </row>
    <row r="176" spans="1:8" s="72" customFormat="1" x14ac:dyDescent="0.25">
      <c r="A176" s="87"/>
      <c r="B176" s="59"/>
      <c r="C176" s="88"/>
      <c r="D176" s="59"/>
      <c r="E176" s="87"/>
      <c r="F176" s="54"/>
      <c r="G176" s="54"/>
      <c r="H176" s="54"/>
    </row>
    <row r="177" spans="1:8" s="72" customFormat="1" x14ac:dyDescent="0.25">
      <c r="A177" s="87"/>
      <c r="B177" s="59"/>
      <c r="C177" s="88"/>
      <c r="D177" s="59"/>
      <c r="E177" s="87"/>
      <c r="F177" s="54"/>
      <c r="G177" s="54"/>
      <c r="H177" s="54"/>
    </row>
    <row r="178" spans="1:8" s="72" customFormat="1" x14ac:dyDescent="0.25">
      <c r="A178" s="87"/>
      <c r="B178" s="59"/>
      <c r="C178" s="88"/>
      <c r="D178" s="59"/>
      <c r="E178" s="87"/>
      <c r="F178" s="54"/>
      <c r="G178" s="54"/>
      <c r="H178" s="54"/>
    </row>
    <row r="179" spans="1:8" s="72" customFormat="1" x14ac:dyDescent="0.25">
      <c r="A179" s="87"/>
      <c r="B179" s="59"/>
      <c r="C179" s="88"/>
      <c r="D179" s="59"/>
      <c r="E179" s="87"/>
      <c r="F179" s="54"/>
      <c r="G179" s="54"/>
      <c r="H179" s="54"/>
    </row>
    <row r="180" spans="1:8" s="72" customFormat="1" x14ac:dyDescent="0.25">
      <c r="A180" s="87"/>
      <c r="B180" s="59"/>
      <c r="C180" s="88"/>
      <c r="D180" s="59"/>
      <c r="E180" s="87"/>
      <c r="F180" s="54"/>
      <c r="G180" s="54"/>
      <c r="H180" s="54"/>
    </row>
    <row r="181" spans="1:8" s="72" customFormat="1" x14ac:dyDescent="0.25">
      <c r="A181" s="87"/>
      <c r="B181" s="59"/>
      <c r="C181" s="88"/>
      <c r="D181" s="59"/>
      <c r="E181" s="87"/>
      <c r="F181" s="54"/>
      <c r="G181" s="54"/>
      <c r="H181" s="54"/>
    </row>
    <row r="182" spans="1:8" s="72" customFormat="1" x14ac:dyDescent="0.25">
      <c r="A182" s="87"/>
      <c r="B182" s="59"/>
      <c r="C182" s="88"/>
      <c r="D182" s="59"/>
      <c r="E182" s="87"/>
      <c r="F182" s="54"/>
      <c r="G182" s="54"/>
      <c r="H182" s="54"/>
    </row>
    <row r="183" spans="1:8" s="72" customFormat="1" x14ac:dyDescent="0.25">
      <c r="A183" s="87"/>
      <c r="B183" s="59"/>
      <c r="C183" s="88"/>
      <c r="D183" s="59"/>
      <c r="E183" s="87"/>
      <c r="F183" s="54"/>
      <c r="G183" s="54"/>
      <c r="H183" s="54"/>
    </row>
    <row r="184" spans="1:8" s="72" customFormat="1" x14ac:dyDescent="0.25">
      <c r="A184" s="87"/>
      <c r="B184" s="59"/>
      <c r="C184" s="88"/>
      <c r="D184" s="59"/>
      <c r="E184" s="87"/>
      <c r="F184" s="54"/>
      <c r="G184" s="54"/>
      <c r="H184" s="54"/>
    </row>
    <row r="185" spans="1:8" s="72" customFormat="1" x14ac:dyDescent="0.25">
      <c r="A185" s="87"/>
      <c r="B185" s="59"/>
      <c r="C185" s="88"/>
      <c r="D185" s="59"/>
      <c r="E185" s="87"/>
      <c r="F185" s="54"/>
      <c r="G185" s="54"/>
      <c r="H185" s="54"/>
    </row>
    <row r="186" spans="1:8" s="72" customFormat="1" x14ac:dyDescent="0.25">
      <c r="A186" s="87"/>
      <c r="B186" s="59"/>
      <c r="C186" s="88"/>
      <c r="D186" s="59"/>
      <c r="E186" s="87"/>
      <c r="F186" s="54"/>
      <c r="G186" s="54"/>
      <c r="H186" s="54"/>
    </row>
    <row r="187" spans="1:8" s="41" customFormat="1" ht="15" customHeight="1" x14ac:dyDescent="0.25">
      <c r="A187" s="56"/>
      <c r="B187" s="67"/>
      <c r="C187" s="69"/>
      <c r="D187" s="57"/>
      <c r="E187" s="55"/>
      <c r="F187" s="56"/>
      <c r="G187" s="56"/>
      <c r="H187" s="56"/>
    </row>
    <row r="188" spans="1:8" s="41" customFormat="1" ht="15" customHeight="1" x14ac:dyDescent="0.25">
      <c r="A188" s="56"/>
      <c r="B188" s="67"/>
      <c r="C188" s="69"/>
      <c r="D188" s="57"/>
      <c r="E188" s="55"/>
      <c r="F188" s="56"/>
      <c r="G188" s="56"/>
      <c r="H188" s="56"/>
    </row>
    <row r="189" spans="1:8" s="41" customFormat="1" ht="15" customHeight="1" x14ac:dyDescent="0.25">
      <c r="A189" s="56"/>
      <c r="B189" s="67"/>
      <c r="C189" s="69"/>
      <c r="D189" s="57"/>
      <c r="E189" s="55"/>
      <c r="F189" s="56"/>
      <c r="G189" s="56"/>
      <c r="H189" s="56"/>
    </row>
    <row r="190" spans="1:8" s="41" customFormat="1" ht="15" customHeight="1" x14ac:dyDescent="0.25">
      <c r="A190" s="56"/>
      <c r="B190" s="67"/>
      <c r="C190" s="69"/>
      <c r="D190" s="57"/>
      <c r="E190" s="55"/>
      <c r="F190" s="56"/>
      <c r="G190" s="56"/>
      <c r="H190" s="56"/>
    </row>
    <row r="191" spans="1:8" s="41" customFormat="1" ht="15" customHeight="1" x14ac:dyDescent="0.25">
      <c r="A191" s="56"/>
      <c r="B191" s="67"/>
      <c r="C191" s="69"/>
      <c r="D191" s="57"/>
      <c r="E191" s="55"/>
      <c r="F191" s="56"/>
      <c r="G191" s="56"/>
      <c r="H191" s="56"/>
    </row>
    <row r="192" spans="1:8" s="41" customFormat="1" ht="15" customHeight="1" x14ac:dyDescent="0.25">
      <c r="A192" s="56"/>
      <c r="B192" s="67"/>
      <c r="C192" s="69"/>
      <c r="D192" s="57"/>
      <c r="E192" s="55"/>
      <c r="F192" s="56"/>
      <c r="G192" s="56"/>
      <c r="H192" s="56"/>
    </row>
    <row r="193" spans="1:8" s="41" customFormat="1" ht="15" customHeight="1" x14ac:dyDescent="0.25">
      <c r="A193" s="56"/>
      <c r="B193" s="67"/>
      <c r="C193" s="69"/>
      <c r="D193" s="57"/>
      <c r="E193" s="55"/>
      <c r="F193" s="56"/>
      <c r="G193" s="56"/>
      <c r="H193" s="56"/>
    </row>
    <row r="194" spans="1:8" s="41" customFormat="1" ht="15" customHeight="1" x14ac:dyDescent="0.25">
      <c r="A194" s="56"/>
      <c r="B194" s="67"/>
      <c r="C194" s="69"/>
      <c r="D194" s="57"/>
      <c r="E194" s="55"/>
      <c r="F194" s="56"/>
      <c r="G194" s="56"/>
      <c r="H194" s="56"/>
    </row>
    <row r="195" spans="1:8" s="41" customFormat="1" ht="15" customHeight="1" x14ac:dyDescent="0.25">
      <c r="A195" s="56"/>
      <c r="B195" s="67"/>
      <c r="C195" s="69"/>
      <c r="D195" s="57"/>
      <c r="E195" s="55"/>
      <c r="F195" s="56"/>
      <c r="G195" s="56"/>
      <c r="H195" s="56"/>
    </row>
    <row r="196" spans="1:8" s="41" customFormat="1" ht="15" customHeight="1" x14ac:dyDescent="0.25">
      <c r="A196" s="56"/>
      <c r="B196" s="67"/>
      <c r="C196" s="69"/>
      <c r="D196" s="57"/>
      <c r="E196" s="55"/>
      <c r="F196" s="56"/>
      <c r="G196" s="56"/>
      <c r="H196" s="56"/>
    </row>
    <row r="197" spans="1:8" s="41" customFormat="1" ht="15" customHeight="1" x14ac:dyDescent="0.25">
      <c r="A197" s="56"/>
      <c r="B197" s="67"/>
      <c r="C197" s="69"/>
      <c r="D197" s="57"/>
      <c r="E197" s="55"/>
      <c r="F197" s="56"/>
      <c r="G197" s="56"/>
      <c r="H197" s="56"/>
    </row>
    <row r="198" spans="1:8" s="41" customFormat="1" ht="15" customHeight="1" x14ac:dyDescent="0.25">
      <c r="A198" s="56"/>
      <c r="B198" s="67"/>
      <c r="C198" s="69"/>
      <c r="D198" s="57"/>
      <c r="E198" s="55"/>
      <c r="F198" s="56"/>
      <c r="G198" s="56"/>
      <c r="H198" s="56"/>
    </row>
    <row r="199" spans="1:8" s="41" customFormat="1" ht="15" customHeight="1" x14ac:dyDescent="0.25">
      <c r="A199" s="56"/>
      <c r="B199" s="67"/>
      <c r="C199" s="69"/>
      <c r="D199" s="57"/>
      <c r="E199" s="55"/>
      <c r="F199" s="56"/>
      <c r="G199" s="56"/>
      <c r="H199" s="56"/>
    </row>
    <row r="200" spans="1:8" s="41" customFormat="1" ht="15" customHeight="1" x14ac:dyDescent="0.25">
      <c r="A200" s="56"/>
      <c r="B200" s="67"/>
      <c r="C200" s="69"/>
      <c r="D200" s="57"/>
      <c r="E200" s="55"/>
      <c r="F200" s="56"/>
      <c r="G200" s="56"/>
      <c r="H200" s="56"/>
    </row>
    <row r="201" spans="1:8" s="41" customFormat="1" ht="15" customHeight="1" x14ac:dyDescent="0.25">
      <c r="A201" s="56"/>
      <c r="B201" s="67"/>
      <c r="C201" s="69"/>
      <c r="D201" s="57"/>
      <c r="E201" s="55"/>
      <c r="F201" s="56"/>
      <c r="G201" s="56"/>
      <c r="H201" s="56"/>
    </row>
    <row r="202" spans="1:8" s="41" customFormat="1" ht="15" customHeight="1" x14ac:dyDescent="0.25">
      <c r="A202" s="56"/>
      <c r="B202" s="67"/>
      <c r="C202" s="69"/>
      <c r="D202" s="57"/>
      <c r="E202" s="55"/>
      <c r="F202" s="56"/>
      <c r="G202" s="56"/>
      <c r="H202" s="56"/>
    </row>
    <row r="203" spans="1:8" s="41" customFormat="1" ht="15" customHeight="1" x14ac:dyDescent="0.25">
      <c r="A203" s="56"/>
      <c r="B203" s="67"/>
      <c r="C203" s="69"/>
      <c r="D203" s="57"/>
      <c r="E203" s="55"/>
      <c r="F203" s="56"/>
      <c r="G203" s="56"/>
      <c r="H203" s="56"/>
    </row>
    <row r="204" spans="1:8" s="41" customFormat="1" ht="15" customHeight="1" x14ac:dyDescent="0.25">
      <c r="A204" s="56"/>
      <c r="B204" s="67"/>
      <c r="C204" s="69"/>
      <c r="D204" s="57"/>
      <c r="E204" s="55"/>
      <c r="F204" s="56"/>
      <c r="G204" s="56"/>
      <c r="H204" s="56"/>
    </row>
    <row r="205" spans="1:8" s="41" customFormat="1" ht="15" customHeight="1" x14ac:dyDescent="0.25">
      <c r="A205" s="56"/>
      <c r="B205" s="67"/>
      <c r="C205" s="69"/>
      <c r="D205" s="57"/>
      <c r="E205" s="55"/>
      <c r="F205" s="56"/>
      <c r="G205" s="56"/>
      <c r="H205" s="56"/>
    </row>
    <row r="206" spans="1:8" s="41" customFormat="1" ht="15" customHeight="1" x14ac:dyDescent="0.25">
      <c r="A206" s="56"/>
      <c r="B206" s="67"/>
      <c r="C206" s="69"/>
      <c r="D206" s="57"/>
      <c r="E206" s="55"/>
      <c r="F206" s="56"/>
      <c r="G206" s="56"/>
      <c r="H206" s="56"/>
    </row>
    <row r="207" spans="1:8" s="41" customFormat="1" ht="15" customHeight="1" x14ac:dyDescent="0.25">
      <c r="A207" s="56"/>
      <c r="B207" s="67"/>
      <c r="C207" s="69"/>
      <c r="D207" s="57"/>
      <c r="E207" s="55"/>
      <c r="F207" s="56"/>
      <c r="G207" s="56"/>
      <c r="H207" s="56"/>
    </row>
    <row r="208" spans="1:8" s="41" customFormat="1" ht="15" customHeight="1" x14ac:dyDescent="0.25">
      <c r="A208" s="56"/>
      <c r="B208" s="67"/>
      <c r="C208" s="69"/>
      <c r="D208" s="57"/>
      <c r="E208" s="55"/>
      <c r="F208" s="56"/>
      <c r="G208" s="56"/>
      <c r="H208" s="56"/>
    </row>
    <row r="209" spans="1:8" s="41" customFormat="1" ht="15" customHeight="1" x14ac:dyDescent="0.25">
      <c r="A209" s="56"/>
      <c r="B209" s="67"/>
      <c r="C209" s="69"/>
      <c r="D209" s="57"/>
      <c r="E209" s="55"/>
      <c r="F209" s="56"/>
      <c r="G209" s="56"/>
      <c r="H209" s="56"/>
    </row>
    <row r="210" spans="1:8" s="41" customFormat="1" ht="15" customHeight="1" x14ac:dyDescent="0.25">
      <c r="A210" s="56"/>
      <c r="B210" s="67"/>
      <c r="C210" s="69"/>
      <c r="D210" s="57"/>
      <c r="E210" s="55"/>
      <c r="F210" s="56"/>
      <c r="G210" s="56"/>
      <c r="H210" s="56"/>
    </row>
    <row r="211" spans="1:8" s="41" customFormat="1" ht="15" customHeight="1" x14ac:dyDescent="0.25">
      <c r="A211" s="56"/>
      <c r="B211" s="67"/>
      <c r="C211" s="69"/>
      <c r="D211" s="57"/>
      <c r="E211" s="55"/>
      <c r="F211" s="56"/>
      <c r="G211" s="56"/>
      <c r="H211" s="56"/>
    </row>
    <row r="212" spans="1:8" s="41" customFormat="1" ht="15" customHeight="1" x14ac:dyDescent="0.25">
      <c r="A212" s="56"/>
      <c r="B212" s="67"/>
      <c r="C212" s="69"/>
      <c r="D212" s="57"/>
      <c r="E212" s="55"/>
      <c r="F212" s="56"/>
      <c r="G212" s="56"/>
      <c r="H212" s="56"/>
    </row>
    <row r="213" spans="1:8" s="41" customFormat="1" ht="15" customHeight="1" x14ac:dyDescent="0.25">
      <c r="A213" s="56"/>
      <c r="B213" s="67"/>
      <c r="C213" s="69"/>
      <c r="D213" s="57"/>
      <c r="E213" s="55"/>
      <c r="F213" s="56"/>
      <c r="G213" s="56"/>
      <c r="H213" s="56"/>
    </row>
    <row r="214" spans="1:8" s="41" customFormat="1" ht="15" customHeight="1" x14ac:dyDescent="0.25">
      <c r="A214" s="56"/>
      <c r="B214" s="67"/>
      <c r="C214" s="69"/>
      <c r="D214" s="57"/>
      <c r="E214" s="55"/>
      <c r="F214" s="56"/>
      <c r="G214" s="56"/>
      <c r="H214" s="56"/>
    </row>
    <row r="215" spans="1:8" s="41" customFormat="1" ht="15" customHeight="1" x14ac:dyDescent="0.25">
      <c r="A215" s="56"/>
      <c r="B215" s="67"/>
      <c r="C215" s="69"/>
      <c r="D215" s="57"/>
      <c r="E215" s="55"/>
      <c r="F215" s="56"/>
      <c r="G215" s="56"/>
      <c r="H215" s="56"/>
    </row>
    <row r="216" spans="1:8" s="41" customFormat="1" ht="15" customHeight="1" x14ac:dyDescent="0.25">
      <c r="A216" s="56"/>
      <c r="B216" s="67"/>
      <c r="C216" s="69"/>
      <c r="D216" s="57"/>
      <c r="E216" s="55"/>
      <c r="F216" s="56"/>
      <c r="G216" s="56"/>
      <c r="H216" s="56"/>
    </row>
    <row r="217" spans="1:8" s="41" customFormat="1" ht="15" customHeight="1" x14ac:dyDescent="0.25">
      <c r="A217" s="56"/>
      <c r="B217" s="67"/>
      <c r="C217" s="69"/>
      <c r="D217" s="57"/>
      <c r="E217" s="55"/>
      <c r="F217" s="56"/>
      <c r="G217" s="56"/>
      <c r="H217" s="56"/>
    </row>
    <row r="218" spans="1:8" s="41" customFormat="1" ht="15" customHeight="1" x14ac:dyDescent="0.25">
      <c r="A218" s="56"/>
      <c r="B218" s="67"/>
      <c r="C218" s="69"/>
      <c r="D218" s="57"/>
      <c r="E218" s="55"/>
      <c r="F218" s="56"/>
      <c r="G218" s="56"/>
      <c r="H218" s="56"/>
    </row>
    <row r="219" spans="1:8" s="41" customFormat="1" ht="15" customHeight="1" x14ac:dyDescent="0.25">
      <c r="A219" s="56"/>
      <c r="B219" s="67"/>
      <c r="C219" s="69"/>
      <c r="D219" s="57"/>
      <c r="E219" s="55"/>
      <c r="F219" s="56"/>
      <c r="G219" s="56"/>
      <c r="H219" s="56"/>
    </row>
    <row r="220" spans="1:8" s="41" customFormat="1" ht="15" customHeight="1" x14ac:dyDescent="0.25">
      <c r="A220" s="56"/>
      <c r="B220" s="67"/>
      <c r="C220" s="69"/>
      <c r="D220" s="57"/>
      <c r="E220" s="55"/>
      <c r="F220" s="56"/>
      <c r="G220" s="56"/>
      <c r="H220" s="56"/>
    </row>
    <row r="221" spans="1:8" s="41" customFormat="1" ht="15" customHeight="1" x14ac:dyDescent="0.25">
      <c r="A221" s="56"/>
      <c r="B221" s="67"/>
      <c r="C221" s="69"/>
      <c r="D221" s="57"/>
      <c r="E221" s="55"/>
      <c r="F221" s="56"/>
      <c r="G221" s="56"/>
      <c r="H221" s="56"/>
    </row>
    <row r="222" spans="1:8" s="41" customFormat="1" ht="15" customHeight="1" x14ac:dyDescent="0.25">
      <c r="A222" s="56"/>
      <c r="B222" s="67"/>
      <c r="C222" s="69"/>
      <c r="D222" s="57"/>
      <c r="E222" s="55"/>
      <c r="F222" s="56"/>
      <c r="G222" s="56"/>
      <c r="H222" s="56"/>
    </row>
    <row r="223" spans="1:8" s="41" customFormat="1" ht="15" customHeight="1" x14ac:dyDescent="0.25">
      <c r="A223" s="56"/>
      <c r="B223" s="67"/>
      <c r="C223" s="69"/>
      <c r="D223" s="57"/>
      <c r="E223" s="55"/>
      <c r="F223" s="56"/>
      <c r="G223" s="56"/>
      <c r="H223" s="56"/>
    </row>
    <row r="224" spans="1:8" s="41" customFormat="1" ht="15" customHeight="1" x14ac:dyDescent="0.25">
      <c r="A224" s="56"/>
      <c r="B224" s="67"/>
      <c r="C224" s="69"/>
      <c r="D224" s="57"/>
      <c r="E224" s="55"/>
      <c r="F224" s="56"/>
      <c r="G224" s="56"/>
      <c r="H224" s="56"/>
    </row>
    <row r="225" spans="1:8" s="41" customFormat="1" ht="15" customHeight="1" x14ac:dyDescent="0.25">
      <c r="A225" s="56"/>
      <c r="B225" s="67"/>
      <c r="C225" s="69"/>
      <c r="D225" s="57"/>
      <c r="E225" s="55"/>
      <c r="F225" s="56"/>
      <c r="G225" s="56"/>
      <c r="H225" s="56"/>
    </row>
    <row r="226" spans="1:8" s="41" customFormat="1" ht="15" customHeight="1" x14ac:dyDescent="0.25">
      <c r="A226" s="56"/>
      <c r="B226" s="67"/>
      <c r="C226" s="69"/>
      <c r="D226" s="57"/>
      <c r="E226" s="55"/>
      <c r="F226" s="56"/>
      <c r="G226" s="56"/>
      <c r="H226" s="56"/>
    </row>
    <row r="227" spans="1:8" s="41" customFormat="1" ht="15" customHeight="1" x14ac:dyDescent="0.25">
      <c r="A227" s="56"/>
      <c r="B227" s="67"/>
      <c r="C227" s="69"/>
      <c r="D227" s="57"/>
      <c r="E227" s="55"/>
      <c r="F227" s="56"/>
      <c r="G227" s="56"/>
      <c r="H227" s="56"/>
    </row>
    <row r="228" spans="1:8" s="41" customFormat="1" ht="15" customHeight="1" x14ac:dyDescent="0.25">
      <c r="A228" s="56"/>
      <c r="B228" s="67"/>
      <c r="C228" s="69"/>
      <c r="D228" s="57"/>
      <c r="E228" s="55"/>
      <c r="F228" s="56"/>
      <c r="G228" s="56"/>
      <c r="H228" s="56"/>
    </row>
    <row r="229" spans="1:8" s="41" customFormat="1" ht="15" customHeight="1" x14ac:dyDescent="0.25">
      <c r="A229" s="56"/>
      <c r="B229" s="67"/>
      <c r="C229" s="69"/>
      <c r="D229" s="57"/>
      <c r="E229" s="55"/>
      <c r="F229" s="56"/>
      <c r="G229" s="56"/>
      <c r="H229" s="56"/>
    </row>
    <row r="230" spans="1:8" s="41" customFormat="1" ht="15" customHeight="1" x14ac:dyDescent="0.25">
      <c r="A230" s="56"/>
      <c r="B230" s="67"/>
      <c r="C230" s="69"/>
      <c r="D230" s="57"/>
      <c r="E230" s="55"/>
      <c r="F230" s="56"/>
      <c r="G230" s="56"/>
      <c r="H230" s="56"/>
    </row>
    <row r="231" spans="1:8" s="41" customFormat="1" ht="15" customHeight="1" x14ac:dyDescent="0.25">
      <c r="A231" s="56"/>
      <c r="B231" s="67"/>
      <c r="C231" s="69"/>
      <c r="D231" s="57"/>
      <c r="E231" s="55"/>
      <c r="F231" s="56"/>
      <c r="G231" s="56"/>
      <c r="H231" s="56"/>
    </row>
    <row r="232" spans="1:8" s="41" customFormat="1" ht="15" customHeight="1" x14ac:dyDescent="0.25">
      <c r="A232" s="58"/>
      <c r="B232" s="59"/>
      <c r="C232" s="60"/>
      <c r="D232" s="61"/>
      <c r="E232" s="58"/>
      <c r="F232" s="56"/>
      <c r="G232" s="56"/>
      <c r="H232" s="56"/>
    </row>
    <row r="233" spans="1:8" s="41" customFormat="1" ht="15" customHeight="1" x14ac:dyDescent="0.25">
      <c r="A233" s="58"/>
      <c r="B233" s="59"/>
      <c r="C233" s="60"/>
      <c r="D233" s="61"/>
      <c r="E233" s="58"/>
      <c r="F233" s="56"/>
      <c r="G233" s="56"/>
      <c r="H233" s="56"/>
    </row>
    <row r="234" spans="1:8" s="41" customFormat="1" ht="15" customHeight="1" x14ac:dyDescent="0.25">
      <c r="A234" s="58"/>
      <c r="B234" s="59"/>
      <c r="C234" s="60"/>
      <c r="D234" s="61"/>
      <c r="E234" s="58"/>
      <c r="F234" s="56"/>
      <c r="G234" s="56"/>
      <c r="H234" s="56"/>
    </row>
    <row r="235" spans="1:8" s="41" customFormat="1" ht="15" customHeight="1" x14ac:dyDescent="0.25">
      <c r="A235" s="58"/>
      <c r="B235" s="59"/>
      <c r="C235" s="60"/>
      <c r="D235" s="61"/>
      <c r="E235" s="58"/>
      <c r="F235" s="56"/>
      <c r="G235" s="56"/>
      <c r="H235" s="56"/>
    </row>
    <row r="236" spans="1:8" s="41" customFormat="1" ht="15" customHeight="1" x14ac:dyDescent="0.25">
      <c r="A236" s="58"/>
      <c r="B236" s="59"/>
      <c r="C236" s="60"/>
      <c r="D236" s="61"/>
      <c r="E236" s="58"/>
      <c r="F236" s="56"/>
      <c r="G236" s="56"/>
      <c r="H236" s="56"/>
    </row>
    <row r="237" spans="1:8" s="41" customFormat="1" ht="15" customHeight="1" x14ac:dyDescent="0.25">
      <c r="A237" s="58"/>
      <c r="B237" s="59"/>
      <c r="C237" s="60"/>
      <c r="D237" s="61"/>
      <c r="E237" s="58"/>
      <c r="F237" s="56"/>
      <c r="G237" s="56"/>
      <c r="H237" s="56"/>
    </row>
    <row r="238" spans="1:8" s="41" customFormat="1" ht="15" customHeight="1" x14ac:dyDescent="0.25">
      <c r="A238" s="58"/>
      <c r="B238" s="59"/>
      <c r="C238" s="60"/>
      <c r="D238" s="61"/>
      <c r="E238" s="58"/>
      <c r="F238" s="56"/>
      <c r="G238" s="56"/>
      <c r="H238" s="56"/>
    </row>
    <row r="239" spans="1:8" s="41" customFormat="1" ht="15" customHeight="1" x14ac:dyDescent="0.25">
      <c r="A239" s="58"/>
      <c r="B239" s="59"/>
      <c r="C239" s="60"/>
      <c r="D239" s="61"/>
      <c r="E239" s="58"/>
      <c r="F239" s="56"/>
      <c r="G239" s="56"/>
      <c r="H239" s="56"/>
    </row>
    <row r="240" spans="1:8" s="41" customFormat="1" ht="15" customHeight="1" x14ac:dyDescent="0.25">
      <c r="A240" s="58"/>
      <c r="B240" s="59"/>
      <c r="C240" s="60"/>
      <c r="D240" s="61"/>
      <c r="E240" s="58"/>
      <c r="F240" s="56"/>
      <c r="G240" s="56"/>
      <c r="H240" s="56"/>
    </row>
    <row r="241" spans="1:8" x14ac:dyDescent="0.25">
      <c r="A241" s="58"/>
      <c r="B241" s="59"/>
      <c r="C241" s="60"/>
      <c r="D241" s="61"/>
      <c r="E241" s="58"/>
      <c r="F241" s="56"/>
      <c r="G241" s="56"/>
      <c r="H241" s="56"/>
    </row>
    <row r="242" spans="1:8" x14ac:dyDescent="0.25">
      <c r="A242" s="58"/>
      <c r="B242" s="59"/>
      <c r="C242" s="60"/>
      <c r="D242" s="61"/>
      <c r="E242" s="58"/>
      <c r="F242" s="56"/>
      <c r="G242" s="56"/>
      <c r="H242" s="56"/>
    </row>
    <row r="243" spans="1:8" x14ac:dyDescent="0.25">
      <c r="A243" s="58"/>
      <c r="B243" s="59"/>
      <c r="C243" s="60"/>
      <c r="D243" s="61"/>
      <c r="E243" s="58"/>
      <c r="F243" s="56"/>
      <c r="G243" s="56"/>
      <c r="H243" s="56"/>
    </row>
    <row r="244" spans="1:8" x14ac:dyDescent="0.25">
      <c r="A244" s="58"/>
      <c r="B244" s="59"/>
      <c r="C244" s="60"/>
      <c r="D244" s="61"/>
      <c r="E244" s="58"/>
      <c r="F244" s="56"/>
      <c r="G244" s="56"/>
      <c r="H244" s="56"/>
    </row>
    <row r="245" spans="1:8" x14ac:dyDescent="0.25">
      <c r="A245" s="58"/>
      <c r="B245" s="59"/>
      <c r="C245" s="60"/>
      <c r="D245" s="61"/>
      <c r="E245" s="58"/>
      <c r="F245" s="56"/>
      <c r="G245" s="56"/>
      <c r="H245" s="56"/>
    </row>
    <row r="246" spans="1:8" x14ac:dyDescent="0.25">
      <c r="A246" s="58"/>
      <c r="B246" s="59"/>
      <c r="C246" s="60"/>
      <c r="D246" s="61"/>
      <c r="E246" s="58"/>
      <c r="F246" s="56"/>
      <c r="G246" s="56"/>
      <c r="H246" s="56"/>
    </row>
    <row r="247" spans="1:8" x14ac:dyDescent="0.25">
      <c r="A247" s="58"/>
      <c r="B247" s="59"/>
      <c r="C247" s="60"/>
      <c r="D247" s="61"/>
      <c r="E247" s="58"/>
      <c r="F247" s="56"/>
      <c r="G247" s="56"/>
      <c r="H247" s="56"/>
    </row>
    <row r="248" spans="1:8" x14ac:dyDescent="0.25">
      <c r="A248" s="58"/>
      <c r="B248" s="59"/>
      <c r="C248" s="60"/>
      <c r="D248" s="61"/>
      <c r="E248" s="58"/>
      <c r="F248" s="56"/>
      <c r="G248" s="56"/>
      <c r="H248" s="56"/>
    </row>
    <row r="249" spans="1:8" x14ac:dyDescent="0.25">
      <c r="A249" s="58"/>
      <c r="B249" s="59"/>
      <c r="C249" s="60"/>
      <c r="D249" s="61"/>
      <c r="E249" s="58"/>
      <c r="F249" s="56"/>
      <c r="G249" s="56"/>
      <c r="H249" s="56"/>
    </row>
    <row r="250" spans="1:8" x14ac:dyDescent="0.25">
      <c r="A250" s="58"/>
      <c r="B250" s="59"/>
      <c r="C250" s="60"/>
      <c r="D250" s="61"/>
      <c r="E250" s="58"/>
      <c r="F250" s="56"/>
      <c r="G250" s="56"/>
      <c r="H250" s="56"/>
    </row>
    <row r="251" spans="1:8" x14ac:dyDescent="0.25">
      <c r="A251" s="58"/>
      <c r="B251" s="59"/>
      <c r="C251" s="60"/>
      <c r="D251" s="61"/>
      <c r="E251" s="58"/>
      <c r="F251" s="56"/>
      <c r="G251" s="56"/>
      <c r="H251" s="56"/>
    </row>
    <row r="252" spans="1:8" x14ac:dyDescent="0.25">
      <c r="A252" s="58"/>
      <c r="B252" s="59"/>
      <c r="C252" s="60"/>
      <c r="D252" s="61"/>
      <c r="E252" s="58"/>
      <c r="F252" s="56"/>
      <c r="G252" s="56"/>
      <c r="H252" s="56"/>
    </row>
    <row r="253" spans="1:8" x14ac:dyDescent="0.25">
      <c r="A253" s="58"/>
      <c r="B253" s="59"/>
      <c r="C253" s="60"/>
      <c r="D253" s="61"/>
      <c r="E253" s="58"/>
      <c r="F253" s="56"/>
      <c r="G253" s="56"/>
      <c r="H253" s="56"/>
    </row>
    <row r="254" spans="1:8" x14ac:dyDescent="0.25">
      <c r="A254" s="58"/>
      <c r="B254" s="59"/>
      <c r="C254" s="60"/>
      <c r="D254" s="61"/>
      <c r="E254" s="58"/>
      <c r="F254" s="56"/>
      <c r="G254" s="56"/>
      <c r="H254" s="56"/>
    </row>
    <row r="255" spans="1:8" x14ac:dyDescent="0.25">
      <c r="A255" s="58"/>
      <c r="B255" s="59"/>
      <c r="C255" s="60"/>
      <c r="D255" s="61"/>
      <c r="E255" s="58"/>
      <c r="F255" s="56"/>
      <c r="G255" s="56"/>
      <c r="H255" s="56"/>
    </row>
    <row r="256" spans="1:8" x14ac:dyDescent="0.25">
      <c r="A256" s="58"/>
      <c r="B256" s="59"/>
      <c r="C256" s="60"/>
      <c r="D256" s="61"/>
      <c r="E256" s="58"/>
      <c r="F256" s="56"/>
      <c r="G256" s="56"/>
      <c r="H256" s="56"/>
    </row>
    <row r="257" spans="1:8" x14ac:dyDescent="0.25">
      <c r="A257" s="58"/>
      <c r="B257" s="59"/>
      <c r="C257" s="60"/>
      <c r="D257" s="61"/>
      <c r="E257" s="58"/>
      <c r="F257" s="56"/>
      <c r="G257" s="56"/>
      <c r="H257" s="56"/>
    </row>
    <row r="258" spans="1:8" x14ac:dyDescent="0.25">
      <c r="A258" s="58"/>
      <c r="B258" s="59"/>
      <c r="C258" s="60"/>
      <c r="D258" s="61"/>
      <c r="E258" s="58"/>
      <c r="F258" s="56"/>
      <c r="G258" s="56"/>
      <c r="H258" s="56"/>
    </row>
    <row r="259" spans="1:8" x14ac:dyDescent="0.25">
      <c r="A259" s="58"/>
      <c r="B259" s="59"/>
      <c r="C259" s="60"/>
      <c r="D259" s="61"/>
      <c r="E259" s="58"/>
      <c r="F259" s="56"/>
      <c r="G259" s="56"/>
      <c r="H259" s="56"/>
    </row>
    <row r="260" spans="1:8" x14ac:dyDescent="0.25">
      <c r="A260" s="58"/>
      <c r="B260" s="59"/>
      <c r="C260" s="60"/>
      <c r="D260" s="61"/>
      <c r="E260" s="58"/>
      <c r="F260" s="56"/>
      <c r="G260" s="56"/>
      <c r="H260" s="56"/>
    </row>
    <row r="261" spans="1:8" x14ac:dyDescent="0.25">
      <c r="A261" s="58"/>
      <c r="B261" s="59"/>
      <c r="C261" s="60"/>
      <c r="D261" s="61"/>
      <c r="E261" s="58"/>
      <c r="F261" s="56"/>
      <c r="G261" s="56"/>
      <c r="H261" s="56"/>
    </row>
  </sheetData>
  <sheetProtection selectLockedCells="1"/>
  <protectedRanges>
    <protectedRange sqref="A4:E4 G1:G2" name="Anlage_5"/>
    <protectedRange sqref="A1:E3" name="Anlage_3_2"/>
    <protectedRange sqref="H1:H2" name="Anlage_4_1"/>
    <protectedRange sqref="A8:E8" name="Anlage_1_2_1"/>
    <protectedRange sqref="C29:D29" name="Anlage_1_1_1_1_1_1_3"/>
    <protectedRange sqref="E29" name="Anlage_1_1_1_1_1"/>
    <protectedRange sqref="C87:E87" name="Anlage_1_1_1_1_1_1"/>
    <protectedRange sqref="A50:E50" name="Anlage_1_2"/>
    <protectedRange sqref="C142:E142" name="Anlage_1_1_1_1"/>
    <protectedRange sqref="A112:E112" name="Anlage_1_2_1_1"/>
  </protectedRanges>
  <sortState ref="B7:E54">
    <sortCondition ref="D7:D54"/>
  </sortState>
  <mergeCells count="6">
    <mergeCell ref="A112:E112"/>
    <mergeCell ref="A1:E3"/>
    <mergeCell ref="A5:E5"/>
    <mergeCell ref="A8:E8"/>
    <mergeCell ref="A7:E7"/>
    <mergeCell ref="A50:E50"/>
  </mergeCells>
  <dataValidations count="1">
    <dataValidation type="whole" errorStyle="information" allowBlank="1" showInputMessage="1" showErrorMessage="1" sqref="E6 E54:E57 E124:E126 E183:E185" xr:uid="{00000000-0002-0000-0100-000000000000}">
      <formula1>0</formula1>
      <formula2>100</formula2>
    </dataValidation>
  </dataValidation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Prüfungen Studiengang</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van de Loo, Marisol</cp:lastModifiedBy>
  <cp:lastPrinted>2016-08-15T16:05:08Z</cp:lastPrinted>
  <dcterms:created xsi:type="dcterms:W3CDTF">2016-03-29T06:28:06Z</dcterms:created>
  <dcterms:modified xsi:type="dcterms:W3CDTF">2020-01-16T15:34:41Z</dcterms:modified>
</cp:coreProperties>
</file>