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Oawis\"/>
    </mc:Choice>
  </mc:AlternateContent>
  <bookViews>
    <workbookView xWindow="1440" yWindow="0" windowWidth="19812" windowHeight="13740" tabRatio="498"/>
  </bookViews>
  <sheets>
    <sheet name="Formular" sheetId="1" r:id="rId1"/>
    <sheet name="Prüfungen Studiengang" sheetId="3" r:id="rId2"/>
  </sheets>
  <definedNames>
    <definedName name="_xlnm._FilterDatabase" localSheetId="0" hidden="1">Formular!$A$10:$A$66</definedName>
    <definedName name="_xlnm.Print_Area" localSheetId="0">Formular!$A$1:$N$129</definedName>
    <definedName name="Z_38361E96_C2A6_4991_ACAC_0C359CB3CB75_.wvu.FilterData" localSheetId="0" hidden="1">Formular!$A$10:$A$66</definedName>
    <definedName name="Z_38361E96_C2A6_4991_ACAC_0C359CB3CB75_.wvu.PrintArea" localSheetId="0" hidden="1">Formular!$A$1:$N$129</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H11" i="1" l="1"/>
  <c r="B86" i="1" l="1"/>
  <c r="B87" i="1"/>
  <c r="B88" i="1"/>
  <c r="B89" i="1"/>
  <c r="B90" i="1"/>
  <c r="B91" i="1"/>
  <c r="B92" i="1"/>
  <c r="B93" i="1"/>
  <c r="B94" i="1"/>
  <c r="B95" i="1"/>
  <c r="B96" i="1"/>
  <c r="B97" i="1"/>
  <c r="N7" i="1"/>
  <c r="L63" i="1" l="1"/>
  <c r="L62" i="1"/>
  <c r="L61" i="1"/>
  <c r="L60" i="1"/>
  <c r="L59" i="1"/>
  <c r="L58" i="1"/>
  <c r="L57" i="1"/>
  <c r="L56" i="1"/>
  <c r="L55" i="1"/>
  <c r="L54" i="1"/>
  <c r="L53" i="1"/>
  <c r="L52" i="1"/>
  <c r="L51" i="1"/>
  <c r="L50" i="1"/>
  <c r="L49" i="1"/>
  <c r="L48" i="1"/>
  <c r="L47" i="1"/>
  <c r="L46" i="1"/>
  <c r="L36" i="1"/>
  <c r="L35" i="1"/>
  <c r="L34" i="1"/>
  <c r="L33" i="1"/>
  <c r="L32" i="1"/>
  <c r="L31" i="1"/>
  <c r="L30" i="1"/>
  <c r="L29" i="1"/>
  <c r="L28" i="1"/>
  <c r="L27" i="1"/>
  <c r="L26" i="1"/>
  <c r="L25" i="1"/>
  <c r="L24" i="1"/>
  <c r="L23" i="1"/>
  <c r="L22" i="1"/>
  <c r="L21" i="1"/>
  <c r="L20" i="1"/>
  <c r="L19" i="1"/>
  <c r="L18" i="1"/>
  <c r="L17" i="1"/>
  <c r="L16" i="1"/>
  <c r="L15" i="1"/>
  <c r="L14" i="1"/>
  <c r="L13" i="1"/>
  <c r="L12" i="1"/>
  <c r="L64" i="1"/>
  <c r="K65" i="1" s="1"/>
  <c r="L11" i="1"/>
  <c r="J12" i="1"/>
  <c r="J13" i="1"/>
  <c r="J14" i="1"/>
  <c r="J15" i="1"/>
  <c r="J16" i="1"/>
  <c r="J17" i="1"/>
  <c r="J18" i="1"/>
  <c r="J19" i="1"/>
  <c r="J20" i="1"/>
  <c r="J21" i="1"/>
  <c r="J22" i="1"/>
  <c r="J23" i="1"/>
  <c r="J24" i="1"/>
  <c r="J25" i="1"/>
  <c r="J26" i="1"/>
  <c r="J27" i="1"/>
  <c r="J28" i="1"/>
  <c r="J29" i="1"/>
  <c r="J30" i="1"/>
  <c r="J31" i="1"/>
  <c r="J32" i="1"/>
  <c r="J33" i="1"/>
  <c r="J34" i="1"/>
  <c r="J35" i="1"/>
  <c r="J36" i="1"/>
  <c r="J46" i="1"/>
  <c r="J47" i="1"/>
  <c r="J48" i="1"/>
  <c r="J49" i="1"/>
  <c r="J50" i="1"/>
  <c r="J51" i="1"/>
  <c r="J52" i="1"/>
  <c r="J53" i="1"/>
  <c r="J54" i="1"/>
  <c r="J55" i="1"/>
  <c r="J56" i="1"/>
  <c r="J57" i="1"/>
  <c r="J58" i="1"/>
  <c r="J59" i="1"/>
  <c r="J60" i="1"/>
  <c r="J61" i="1"/>
  <c r="J62" i="1"/>
  <c r="J63" i="1"/>
  <c r="J11" i="1"/>
  <c r="H12" i="1"/>
  <c r="H13" i="1"/>
  <c r="H14" i="1"/>
  <c r="H15" i="1"/>
  <c r="H16" i="1"/>
  <c r="H17" i="1"/>
  <c r="H18" i="1"/>
  <c r="H19" i="1"/>
  <c r="H20" i="1"/>
  <c r="H21" i="1"/>
  <c r="H22" i="1"/>
  <c r="H23" i="1"/>
  <c r="H24" i="1"/>
  <c r="H25" i="1"/>
  <c r="H26" i="1"/>
  <c r="H27" i="1"/>
  <c r="H28" i="1"/>
  <c r="H29" i="1"/>
  <c r="H30" i="1"/>
  <c r="H31" i="1"/>
  <c r="H32" i="1"/>
  <c r="H33" i="1"/>
  <c r="H34" i="1"/>
  <c r="H35" i="1"/>
  <c r="H36" i="1"/>
  <c r="H46" i="1"/>
  <c r="H47" i="1"/>
  <c r="H48" i="1"/>
  <c r="H49" i="1"/>
  <c r="H50" i="1"/>
  <c r="H51" i="1"/>
  <c r="H52" i="1"/>
  <c r="H53" i="1"/>
  <c r="H54" i="1"/>
  <c r="H55" i="1"/>
  <c r="H56" i="1"/>
  <c r="H57" i="1"/>
  <c r="H58" i="1"/>
  <c r="H59" i="1"/>
  <c r="H60" i="1"/>
  <c r="H61" i="1"/>
  <c r="H62" i="1"/>
  <c r="H63" i="1"/>
  <c r="I66" i="1" l="1"/>
</calcChain>
</file>

<file path=xl/sharedStrings.xml><?xml version="1.0" encoding="utf-8"?>
<sst xmlns="http://schemas.openxmlformats.org/spreadsheetml/2006/main" count="415" uniqueCount="167">
  <si>
    <t>Lfd. Nr.</t>
  </si>
  <si>
    <t>Pool</t>
  </si>
  <si>
    <t>Prüf.Nr.</t>
  </si>
  <si>
    <t>Prüfung</t>
  </si>
  <si>
    <t>Credits</t>
  </si>
  <si>
    <t>Investition und Finanzierung</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</si>
  <si>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</si>
  <si>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</si>
  <si>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</si>
  <si>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</si>
  <si>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</si>
  <si>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</si>
  <si>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</si>
  <si>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</si>
  <si>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</si>
  <si>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</si>
  <si>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</si>
  <si>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</si>
  <si>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</si>
  <si>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</si>
  <si>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Einführung in die Volkswirtschaftslehre</t>
  </si>
  <si>
    <t>Geld und Währung</t>
  </si>
  <si>
    <t>B - Non-recognition because of other communicated competences</t>
  </si>
  <si>
    <t xml:space="preserve">C - Non-recognition because of non-significant documents </t>
  </si>
  <si>
    <t>D - Non-recognition due to other reasons</t>
  </si>
  <si>
    <t>A - Non-recognition because of substantial incompatibility</t>
  </si>
  <si>
    <t>For the Head of the Examination Committee</t>
  </si>
  <si>
    <t>On behalf of</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</si>
  <si>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</si>
  <si>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With kind regards,</t>
  </si>
  <si>
    <t>(Clerk/Section of Examinations)</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</si>
  <si>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</si>
  <si>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</si>
  <si>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</si>
  <si>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</si>
  <si>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</si>
  <si>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t>Durch Antragsteller/in auszufüllen! /</t>
    </r>
    <r>
      <rPr>
        <b/>
        <sz val="12"/>
        <color theme="1" tint="0.499984740745262"/>
        <rFont val="Calibri"/>
        <family val="2"/>
        <scheme val="minor"/>
      </rPr>
      <t xml:space="preserve"> To be completed by the applicant</t>
    </r>
  </si>
  <si>
    <r>
      <t xml:space="preserve">
</t>
    </r>
    <r>
      <rPr>
        <sz val="10"/>
        <color theme="1"/>
        <rFont val="Calibri"/>
        <family val="2"/>
        <scheme val="minor"/>
      </rPr>
      <t xml:space="preserve">Lfd. 
Nr.
</t>
    </r>
    <r>
      <rPr>
        <b/>
        <sz val="8"/>
        <color theme="1" tint="0.499984740745262"/>
        <rFont val="Calibri"/>
        <family val="2"/>
        <scheme val="minor"/>
      </rPr>
      <t>Cons. number</t>
    </r>
  </si>
  <si>
    <r>
      <t xml:space="preserve">
Über-
nommene
Note
</t>
    </r>
    <r>
      <rPr>
        <b/>
        <sz val="12"/>
        <color theme="1" tint="0.499984740745262"/>
        <rFont val="Calibri"/>
        <family val="2"/>
        <scheme val="minor"/>
      </rPr>
      <t>Acquired mark</t>
    </r>
  </si>
  <si>
    <r>
      <t xml:space="preserve">Antrag auf Anerkennung
</t>
    </r>
    <r>
      <rPr>
        <b/>
        <sz val="12"/>
        <color theme="1" tint="0.499984740745262"/>
        <rFont val="Calibri"/>
        <family val="2"/>
        <scheme val="minor"/>
      </rPr>
      <t>Application for recognition</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</si>
  <si>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</si>
  <si>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</si>
  <si>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</si>
  <si>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</si>
  <si>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</si>
  <si>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</si>
  <si>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</si>
  <si>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Aner-
kannte
Credits
</t>
    </r>
    <r>
      <rPr>
        <b/>
        <sz val="12"/>
        <color theme="1" tint="0.499984740745262"/>
        <rFont val="Calibri"/>
        <family val="2"/>
        <scheme val="minor"/>
      </rPr>
      <t>Recog
nized credits</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</si>
  <si>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</si>
  <si>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</si>
  <si>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r>
      <t xml:space="preserve">(Anerkannte Credits x Regelstudienzeit : max.  zu erwerbende Credits):
</t>
    </r>
    <r>
      <rPr>
        <sz val="8"/>
        <color theme="1" tint="0.499984740745262"/>
        <rFont val="Calibri"/>
        <family val="2"/>
        <scheme val="minor"/>
      </rPr>
      <t>(Recognized Credits x standard period of study: max. acquiring credits):</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</si>
  <si>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</si>
  <si>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</si>
  <si>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</si>
  <si>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</si>
  <si>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</si>
  <si>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rPr>
        <sz val="10"/>
        <color theme="1" tint="0.499984740745262"/>
        <rFont val="Calibri"/>
        <family val="2"/>
        <scheme val="minor"/>
      </rPr>
      <t>Legal remedies</t>
    </r>
    <r>
      <rPr>
        <sz val="12"/>
        <color theme="1" tint="0.499984740745262"/>
        <rFont val="Calibri"/>
        <family val="2"/>
        <scheme val="minor"/>
      </rPr>
      <t>:</t>
    </r>
  </si>
  <si>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</si>
  <si>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</si>
  <si>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Hinweis:</t>
  </si>
  <si>
    <t>Indication:</t>
  </si>
  <si>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</si>
  <si>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</si>
  <si>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</si>
  <si>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t>Bachelor of Arts Moderne Ostasienstudien VT Chinesisch</t>
  </si>
  <si>
    <t>Schwerpunkt: Politikwissenschaft</t>
  </si>
  <si>
    <t>ZBD</t>
  </si>
  <si>
    <t>Angewandte Ostasienstudien/Studienprojekt (Nachbereitung Studienprojekt im Ausland)</t>
  </si>
  <si>
    <t>Bericht Auslandsjahr</t>
  </si>
  <si>
    <t xml:space="preserve">Einführung in die Grundlagen und Entwicklungen der Länder Ostasiens </t>
  </si>
  <si>
    <t>ZFA</t>
  </si>
  <si>
    <t>ZBA</t>
  </si>
  <si>
    <t>Entwicklungsprobleme und Nord-Süd-Beziehungen</t>
  </si>
  <si>
    <t>Friedens- und Konfliktforschung</t>
  </si>
  <si>
    <t>Grundlagen der Politikwissenschaft</t>
  </si>
  <si>
    <t>Grundlagen des politischen Systems der Bundesrepublik Deutschland</t>
  </si>
  <si>
    <t>Chinesisch Intensiv 1</t>
  </si>
  <si>
    <t>Chinesisch Intensiv 2</t>
  </si>
  <si>
    <t>Chinesisch Intensiv 3</t>
  </si>
  <si>
    <t>Chinesisch Intensiv 4</t>
  </si>
  <si>
    <t>Methoden der empirischen Sozialforschung</t>
  </si>
  <si>
    <t>The Chinese Society</t>
  </si>
  <si>
    <t xml:space="preserve">Economic Developments in East Asia  </t>
  </si>
  <si>
    <t>Recht und Theorien des Staates</t>
  </si>
  <si>
    <t>Policy-Forschung, Politikvermittlung und Politische Steuerung</t>
  </si>
  <si>
    <t>Politische Systeme im Vergleich</t>
  </si>
  <si>
    <t>Statistik für Politikwissenschaftler</t>
  </si>
  <si>
    <t>Transnationale Beziehungen der Region Ostasien</t>
  </si>
  <si>
    <t>Vorbereitung auf das Auslandsstudium/Interkulturelle Kommunikation</t>
  </si>
  <si>
    <t>ERG</t>
  </si>
  <si>
    <t>Ergänzungsbereich E3</t>
  </si>
  <si>
    <t>Bachelorarbeit</t>
  </si>
  <si>
    <t>Schwerpunkt: Soziologie</t>
  </si>
  <si>
    <t xml:space="preserve">Angewandte Sozialstrukturanalyse </t>
  </si>
  <si>
    <t>Duisburg-Essener Profil der Soziologie</t>
  </si>
  <si>
    <t>Grundlagen der Soziologie</t>
  </si>
  <si>
    <t>Globalization and Inequalities</t>
  </si>
  <si>
    <t>Vergleichende Professions- und Organisationssoziologie</t>
  </si>
  <si>
    <t>Anthropology of Migration und Transnationality</t>
  </si>
  <si>
    <t>Globale Arbeit</t>
  </si>
  <si>
    <t>Organizing Transnational Governance</t>
  </si>
  <si>
    <t>Trade Unions and Union Renewal in Advanced Political Economies</t>
  </si>
  <si>
    <t>Transnationalism, Family and Gender</t>
  </si>
  <si>
    <t>Analysen mit pairfam-Daten zur Fragen der Qualität und Stabilität von Partnerschaften</t>
  </si>
  <si>
    <t>Arbeiten in Organisationen - eine gesellschaftliche Perspektive</t>
  </si>
  <si>
    <t>Familie und Beruf</t>
  </si>
  <si>
    <t>Geschlechtsspezifische Arbeitsteilung</t>
  </si>
  <si>
    <t>Internet und Gesellschaft</t>
  </si>
  <si>
    <t>Neue Muster der Migration - alte Ungleichheiten auf dem Arbeitsmark</t>
  </si>
  <si>
    <t>Prekäre Beschäftigung - Neue Normalität oder Randphänomen?</t>
  </si>
  <si>
    <t>Rente als Bilanz: Arbeitsmarktrisiken im Lebensverlauf</t>
  </si>
  <si>
    <t xml:space="preserve">Sozialstruktur und Sozialordnung </t>
  </si>
  <si>
    <t>Soziologische Theorie I: Klassische Soziologische Theorien</t>
  </si>
  <si>
    <t>Soziologische Theorie II: Moderne Soziologische Theorien</t>
  </si>
  <si>
    <t>Statistik für Soziologen und Politologen</t>
  </si>
  <si>
    <t>Schwerpunkt: Wirtschaftswissenschaft</t>
  </si>
  <si>
    <t>Einführung in die Wirtschaftspolitik</t>
  </si>
  <si>
    <t>Empirische Wirtschaftsforschung</t>
  </si>
  <si>
    <t>Firmen im globalen Wettbewerb</t>
  </si>
  <si>
    <t>Grundlagen des Jahresabschlusses</t>
  </si>
  <si>
    <t>Grundlagen des Marketing</t>
  </si>
  <si>
    <t>Grundlagen des Personalmanagements</t>
  </si>
  <si>
    <t>Industrieökonomik</t>
  </si>
  <si>
    <t>Makroökonomik</t>
  </si>
  <si>
    <t>Mikroökonomik</t>
  </si>
  <si>
    <t>Planung und Organisation</t>
  </si>
  <si>
    <t>Statistik I</t>
  </si>
  <si>
    <t>Statistik II</t>
  </si>
  <si>
    <t>-</t>
  </si>
  <si>
    <t>Freitext (bitte mit Namen der Prüfung überschreiben)</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</si>
  <si>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</si>
  <si>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</si>
  <si>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</si>
  <si>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</si>
  <si>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</si>
  <si>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</si>
  <si>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</si>
  <si>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</si>
  <si>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</si>
  <si>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</si>
  <si>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</si>
  <si>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Business and Economy in China / Project Study on Business and Economy in China</t>
  </si>
  <si>
    <t>Business Issues in Japan’s Economy</t>
  </si>
  <si>
    <t>China’s International Economic Relations</t>
  </si>
  <si>
    <t>Economic Studies on China</t>
  </si>
  <si>
    <t>Einführung in das Studium der Ostasienwissenschaften</t>
  </si>
  <si>
    <t>Einführung in die Politik Chinas</t>
  </si>
  <si>
    <t>Einführung in die Wirtschaft Chinas</t>
  </si>
  <si>
    <t>Einführung in die Wirtschaft Japans</t>
  </si>
  <si>
    <t>Einführung in Gesellschaft Chinas</t>
  </si>
  <si>
    <t>Einführung in Gesellschaft Japans</t>
  </si>
  <si>
    <t>Institutions and Organisations in Japan / Research on Japanese Social Institutional Change</t>
  </si>
  <si>
    <t>Japan´s Economy between Market, State and Society /  Project Study: Topical Issues of Japan´s Political Economy</t>
  </si>
  <si>
    <t>Japan’s Political System / Internatiopnal Relations and Foreign Policy Making of Japan</t>
  </si>
  <si>
    <t>Japan’s Role in Global and Regional Economic Relations</t>
  </si>
  <si>
    <t>Klassische und moderne politische Theorien</t>
  </si>
  <si>
    <t>Labor Markets and Employment Institutions in Japan / Seminar on Labour Market, Work and Employment</t>
  </si>
  <si>
    <t>Lektürekurs Chinesisch</t>
  </si>
  <si>
    <t>Political Culture and Political Change / State and Society in China</t>
  </si>
  <si>
    <t>Recent Developments in the Chinese Society</t>
  </si>
  <si>
    <t>Social Structure, Identity and Social Action in Contemporary Japan / Social Content Analysis using Official and Media Sources</t>
  </si>
  <si>
    <t xml:space="preserve">The Economy of East Asia </t>
  </si>
  <si>
    <t>China’s Foreign and Security Policies in the Context of East Asia / Development Policies in China</t>
  </si>
  <si>
    <t>Advanced Industrial Organization</t>
  </si>
  <si>
    <t>Beschaffung und Produktion</t>
  </si>
  <si>
    <t>Buchhaltung</t>
  </si>
  <si>
    <t>Kosten- und Leistungsrechnung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</si>
</sst>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0"/>
  </numFmts>
  <fonts count="54"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0"/>
      <name val="Calibri"/>
      <family val="2"/>
      <scheme val="minor"/>
    </font>
    <font>
      <b/>
      <sz val="12"/>
      <color rgb="FFFF0000"/>
      <name val="Calibri"/>
      <family val="2"/>
      <scheme val="minor"/>
    </font>
    <font>
      <b/>
      <sz val="8"/>
      <color rgb="FFFF0000"/>
      <name val="Calibri"/>
      <family val="2"/>
      <scheme val="minor"/>
    </font>
    <font>
      <b/>
      <sz val="11"/>
      <name val="Calibri"/>
      <family val="2"/>
      <scheme val="minor"/>
    </font>
    <font>
      <b/>
      <sz val="10"/>
      <color rgb="FFFF0000"/>
      <name val="Calibri"/>
      <family val="2"/>
      <scheme val="minor"/>
    </font>
    <font>
      <sz val="9"/>
      <color theme="1"/>
      <name val="Calibri"/>
      <family val="2"/>
      <scheme val="minor"/>
    </font>
    <font>
      <sz val="10"/>
      <name val="Calibri"/>
      <family val="2"/>
      <scheme val="minor"/>
    </font>
    <font>
      <b/>
      <sz val="11"/>
      <color theme="1"/>
      <name val="Calibri"/>
      <family val="2"/>
      <scheme val="minor"/>
    </font>
    <font>
      <b/>
      <sz val="20"/>
      <color theme="1" tint="0.499984740745262"/>
      <name val="Calibri"/>
      <family val="2"/>
      <scheme val="minor"/>
    </font>
    <font>
      <b/>
      <sz val="12"/>
      <color theme="1" tint="0.499984740745262"/>
      <name val="Calibri"/>
      <family val="2"/>
      <scheme val="minor"/>
    </font>
    <font>
      <b/>
      <sz val="9"/>
      <color theme="1" tint="0.499984740745262"/>
      <name val="Calibri"/>
      <family val="2"/>
      <scheme val="minor"/>
    </font>
    <font>
      <b/>
      <sz val="11"/>
      <color theme="1" tint="0.499984740745262"/>
      <name val="Calibri"/>
      <family val="2"/>
      <scheme val="minor"/>
    </font>
    <font>
      <b/>
      <sz val="8"/>
      <color theme="1" tint="0.499984740745262"/>
      <name val="Calibri"/>
      <family val="2"/>
      <scheme val="minor"/>
    </font>
    <font>
      <b/>
      <sz val="10"/>
      <color theme="1" tint="0.499984740745262"/>
      <name val="Calibri"/>
      <family val="2"/>
      <scheme val="minor"/>
    </font>
    <font>
      <b/>
      <sz val="12"/>
      <name val="Calibri"/>
      <family val="2"/>
      <scheme val="minor"/>
    </font>
    <font>
      <b/>
      <sz val="9"/>
      <name val="Calibri"/>
      <family val="2"/>
      <scheme val="minor"/>
    </font>
    <font>
      <b/>
      <sz val="8"/>
      <name val="Calibri"/>
      <family val="2"/>
      <scheme val="minor"/>
    </font>
    <font>
      <b/>
      <sz val="10"/>
      <name val="Calibri"/>
      <family val="2"/>
      <scheme val="minor"/>
    </font>
    <font>
      <sz val="12"/>
      <color theme="1" tint="0.499984740745262"/>
      <name val="Calibri"/>
      <family val="2"/>
      <scheme val="minor"/>
    </font>
    <font>
      <b/>
      <sz val="12"/>
      <color theme="1"/>
      <name val="Arial"/>
      <family val="2"/>
    </font>
    <font>
      <sz val="8"/>
      <color theme="1" tint="0.499984740745262"/>
      <name val="Calibri"/>
      <family val="2"/>
      <scheme val="minor"/>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sz val="11"/>
      <name val="Calibri"/>
      <family val="2"/>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8" tint="-0.499984740745262"/>
        <bgColor indexed="64"/>
      </patternFill>
    </fill>
    <fill>
      <patternFill patternType="solid">
        <fgColor theme="0" tint="-0.14999847407452621"/>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top/>
      <bottom style="medium">
        <color indexed="64"/>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rgb="FFFF0000"/>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rgb="FFFF0000"/>
      </bottom>
      <diagonal/>
    </border>
    <border>
      <left/>
      <right style="thin">
        <color auto="1"/>
      </right>
      <top style="thin">
        <color auto="1"/>
      </top>
      <bottom/>
      <diagonal/>
    </border>
    <border>
      <left/>
      <right style="medium">
        <color rgb="FFFF0000"/>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204">
    <xf numFmtId="0" fontId="0" fillId="0" borderId="0" xfId="0"/>
    <xf numFmtId="0" fontId="0" fillId="0" borderId="0" xfId="0" applyAlignment="1">
      <alignment vertical="center"/>
    </xf>
    <xf numFmtId="0" fontId="14" fillId="0" borderId="1" xfId="0" applyFont="1" applyBorder="1" applyAlignment="1" applyProtection="1">
      <alignment horizontal="center" vertical="center"/>
      <protection locked="0"/>
    </xf>
    <xf numFmtId="0" fontId="14" fillId="0" borderId="8" xfId="0" applyFont="1" applyBorder="1" applyAlignment="1" applyProtection="1">
      <alignment vertical="center" wrapText="1" shrinkToFit="1"/>
      <protection locked="0"/>
    </xf>
    <xf numFmtId="0" fontId="0" fillId="0" borderId="0" xfId="0" applyProtection="1"/>
    <xf numFmtId="0" fontId="13" fillId="0" borderId="0" xfId="0" applyFont="1" applyProtection="1"/>
    <xf numFmtId="0" fontId="13" fillId="0" borderId="0" xfId="0" applyFont="1" applyAlignment="1" applyProtection="1"/>
    <xf numFmtId="0" fontId="14" fillId="0" borderId="1" xfId="0" quotePrefix="1" applyFont="1" applyBorder="1" applyAlignment="1" applyProtection="1">
      <alignment horizontal="center" vertical="center"/>
      <protection locked="0"/>
    </xf>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1" xfId="0" applyFont="1" applyBorder="1" applyAlignment="1" applyProtection="1">
      <alignment horizontal="center" vertical="center" wrapText="1" shrinkToFit="1"/>
      <protection locked="0"/>
    </xf>
    <xf numFmtId="0" fontId="14" fillId="0" borderId="7" xfId="0" applyFont="1" applyBorder="1" applyAlignment="1" applyProtection="1">
      <alignment horizontal="center" vertical="center" wrapText="1" shrinkToFit="1"/>
      <protection locked="0"/>
    </xf>
    <xf numFmtId="0" fontId="12" fillId="0" borderId="4"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1" fillId="0" borderId="1" xfId="0" applyFont="1" applyFill="1" applyBorder="1" applyAlignment="1" applyProtection="1">
      <alignment horizontal="center" vertical="top" wrapText="1" shrinkToFit="1"/>
    </xf>
    <xf numFmtId="0" fontId="0" fillId="0" borderId="15" xfId="0" applyBorder="1"/>
    <xf numFmtId="0" fontId="0" fillId="0" borderId="0" xfId="0" applyBorder="1"/>
    <xf numFmtId="0" fontId="0" fillId="0" borderId="1" xfId="0" applyBorder="1" applyAlignment="1" applyProtection="1">
      <alignment horizontal="center" vertical="top" wrapText="1"/>
    </xf>
    <xf numFmtId="0" fontId="16" fillId="0" borderId="36" xfId="0" applyFont="1" applyBorder="1" applyAlignment="1">
      <alignment horizontal="center" vertical="center" wrapText="1" shrinkToFit="1"/>
    </xf>
    <xf numFmtId="0" fontId="0" fillId="0" borderId="4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49" fontId="2" fillId="0" borderId="0" xfId="23" applyNumberFormat="1"/>
    <xf numFmtId="164" fontId="2" fillId="0" borderId="0" xfId="23" applyNumberFormat="1" applyAlignment="1">
      <alignment horizontal="left"/>
    </xf>
    <xf numFmtId="164" fontId="3" fillId="0" borderId="14" xfId="0" applyNumberFormat="1" applyFont="1" applyBorder="1" applyAlignment="1" applyProtection="1">
      <alignment horizontal="left" vertical="center" wrapText="1" shrinkToFit="1"/>
    </xf>
    <xf numFmtId="0" fontId="3" fillId="0" borderId="0" xfId="0" applyFont="1"/>
    <xf numFmtId="0" fontId="23" fillId="0" borderId="0" xfId="0" applyFont="1"/>
    <xf numFmtId="0" fontId="13" fillId="0" borderId="0" xfId="0" applyFont="1" applyAlignment="1" applyProtection="1">
      <alignment horizontal="left" vertical="top" wrapText="1"/>
    </xf>
    <xf numFmtId="0" fontId="20" fillId="0" borderId="1" xfId="0" applyFont="1" applyBorder="1" applyAlignment="1" applyProtection="1">
      <alignment horizontal="center" vertical="top" wrapText="1"/>
    </xf>
    <xf numFmtId="0" fontId="13" fillId="0" borderId="0" xfId="0" applyFont="1" applyAlignment="1" applyProtection="1">
      <alignment horizontal="left" vertical="center" wrapText="1"/>
    </xf>
    <xf numFmtId="0" fontId="0" fillId="0" borderId="1" xfId="0" applyFont="1" applyFill="1" applyBorder="1" applyAlignment="1" applyProtection="1">
      <alignment horizontal="center" vertical="top" wrapText="1" shrinkToFit="1"/>
    </xf>
    <xf numFmtId="0" fontId="40" fillId="0" borderId="0" xfId="0" applyFont="1"/>
    <xf numFmtId="0" fontId="43" fillId="0" borderId="0" xfId="0" applyFont="1" applyAlignment="1" applyProtection="1"/>
    <xf numFmtId="0" fontId="13" fillId="0" borderId="0" xfId="0" applyFont="1" applyAlignment="1" applyProtection="1">
      <alignment horizontal="left" vertical="center" wrapText="1"/>
    </xf>
    <xf numFmtId="0" fontId="31" fillId="0" borderId="0" xfId="0" applyFont="1" applyAlignment="1">
      <alignment horizontal="left" wrapText="1"/>
    </xf>
    <xf numFmtId="0" fontId="13" fillId="0" borderId="0" xfId="0" applyFont="1" applyAlignment="1" applyProtection="1">
      <alignment horizontal="left" vertical="top" wrapText="1"/>
    </xf>
    <xf numFmtId="0" fontId="2" fillId="0" borderId="0" xfId="23" applyFill="1" applyBorder="1" applyAlignment="1">
      <alignment wrapText="1"/>
    </xf>
    <xf numFmtId="0" fontId="22" fillId="0" borderId="0" xfId="1" applyFont="1" applyFill="1" applyBorder="1" applyAlignment="1">
      <alignment vertical="top" wrapText="1"/>
    </xf>
    <xf numFmtId="0" fontId="2" fillId="0" borderId="0" xfId="23"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2" fillId="0" borderId="0" xfId="23" applyBorder="1"/>
    <xf numFmtId="0" fontId="2" fillId="0" borderId="0" xfId="23" applyBorder="1" applyAlignment="1">
      <alignment horizontal="left"/>
    </xf>
    <xf numFmtId="0" fontId="2" fillId="0" borderId="0" xfId="23" applyBorder="1" applyAlignment="1">
      <alignment horizontal="right" vertical="center"/>
    </xf>
    <xf numFmtId="0" fontId="2" fillId="0" borderId="0" xfId="23" applyBorder="1" applyAlignment="1">
      <alignment vertical="center"/>
    </xf>
    <xf numFmtId="0" fontId="22" fillId="0" borderId="0" xfId="1" applyFont="1" applyFill="1" applyBorder="1" applyAlignment="1">
      <alignment horizontal="center" vertical="top" wrapText="1"/>
    </xf>
    <xf numFmtId="0" fontId="0" fillId="0" borderId="0" xfId="0" applyBorder="1" applyAlignment="1">
      <alignment horizontal="center" vertical="top"/>
    </xf>
    <xf numFmtId="0" fontId="2" fillId="0" borderId="0" xfId="23" applyBorder="1" applyAlignment="1">
      <alignment horizontal="center" vertical="top"/>
    </xf>
    <xf numFmtId="0" fontId="22" fillId="0" borderId="0" xfId="1" applyFont="1" applyFill="1" applyBorder="1" applyAlignment="1">
      <alignment horizontal="left" vertical="top" wrapText="1"/>
    </xf>
    <xf numFmtId="0" fontId="22" fillId="0" borderId="0" xfId="1" applyFont="1" applyFill="1" applyBorder="1" applyAlignment="1">
      <alignment horizontal="right" vertical="top" wrapText="1"/>
    </xf>
    <xf numFmtId="0" fontId="0" fillId="0" borderId="0" xfId="0" applyBorder="1" applyAlignment="1">
      <alignment horizontal="right"/>
    </xf>
    <xf numFmtId="0" fontId="0" fillId="0" borderId="3" xfId="0" applyFont="1" applyBorder="1" applyAlignment="1" applyProtection="1">
      <alignment horizontal="center" vertical="top" wrapText="1" shrinkToFit="1"/>
    </xf>
    <xf numFmtId="0" fontId="31" fillId="0" borderId="0" xfId="0" applyFont="1" applyAlignment="1">
      <alignment horizontal="left" wrapText="1"/>
    </xf>
    <xf numFmtId="0" fontId="51" fillId="0" borderId="0" xfId="0" applyFont="1" applyAlignment="1"/>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applyFont="1" applyBorder="1" applyAlignment="1">
      <alignment horizontal="center" vertical="top" wrapText="1"/>
    </xf>
    <xf numFmtId="0" fontId="1" fillId="0" borderId="1" xfId="0" quotePrefix="1" applyFont="1" applyBorder="1" applyAlignment="1">
      <alignment horizontal="left" vertical="top" wrapText="1"/>
    </xf>
    <xf numFmtId="0" fontId="1" fillId="0" borderId="1" xfId="0" quotePrefix="1" applyFont="1" applyBorder="1" applyAlignment="1">
      <alignment horizontal="right" vertical="top" wrapText="1"/>
    </xf>
    <xf numFmtId="0" fontId="1" fillId="5" borderId="1" xfId="0" applyFont="1" applyFill="1" applyBorder="1" applyAlignment="1" applyProtection="1">
      <alignment horizontal="left" vertical="top" wrapText="1"/>
      <protection locked="0"/>
    </xf>
    <xf numFmtId="0" fontId="1" fillId="5" borderId="1" xfId="0" applyFont="1" applyFill="1" applyBorder="1" applyAlignment="1" applyProtection="1">
      <alignment horizontal="center" vertical="top" wrapText="1"/>
      <protection locked="0"/>
    </xf>
    <xf numFmtId="0" fontId="2" fillId="0" borderId="0" xfId="23" applyFill="1" applyAlignment="1">
      <alignment wrapText="1"/>
    </xf>
    <xf numFmtId="0" fontId="1" fillId="0" borderId="1" xfId="23" applyFont="1" applyFill="1" applyBorder="1" applyAlignment="1">
      <alignment horizontal="center" vertical="top" wrapText="1"/>
    </xf>
    <xf numFmtId="165" fontId="1" fillId="0" borderId="1" xfId="23" applyNumberFormat="1" applyFont="1" applyFill="1" applyBorder="1" applyAlignment="1">
      <alignment horizontal="left" vertical="top" wrapText="1"/>
    </xf>
    <xf numFmtId="0" fontId="1" fillId="0" borderId="1" xfId="23" applyFont="1" applyFill="1" applyBorder="1" applyAlignment="1">
      <alignment horizontal="right" vertical="top" wrapText="1"/>
    </xf>
    <xf numFmtId="0" fontId="1" fillId="0" borderId="1" xfId="23" applyFont="1" applyFill="1" applyBorder="1" applyAlignment="1">
      <alignment vertical="top" wrapText="1"/>
    </xf>
    <xf numFmtId="49" fontId="1" fillId="0" borderId="1" xfId="23" quotePrefix="1" applyNumberFormat="1" applyFont="1" applyFill="1" applyBorder="1" applyAlignment="1">
      <alignment horizontal="left" vertical="top" wrapText="1"/>
    </xf>
    <xf numFmtId="0" fontId="1" fillId="0" borderId="1" xfId="23" applyFont="1" applyFill="1" applyBorder="1" applyAlignment="1">
      <alignment vertical="top"/>
    </xf>
    <xf numFmtId="49" fontId="1" fillId="0" borderId="1" xfId="23" applyNumberFormat="1" applyFont="1" applyFill="1" applyBorder="1" applyAlignment="1">
      <alignment horizontal="left" vertical="top" wrapText="1"/>
    </xf>
    <xf numFmtId="165" fontId="1" fillId="0" borderId="1" xfId="23" quotePrefix="1" applyNumberFormat="1" applyFont="1" applyFill="1" applyBorder="1" applyAlignment="1">
      <alignment horizontal="left" vertical="top"/>
    </xf>
    <xf numFmtId="0" fontId="1" fillId="0" borderId="1" xfId="23" applyFont="1" applyFill="1" applyBorder="1" applyAlignment="1">
      <alignment horizontal="right" vertical="top"/>
    </xf>
    <xf numFmtId="0" fontId="1" fillId="0" borderId="1" xfId="23" applyFont="1" applyFill="1" applyBorder="1" applyAlignment="1">
      <alignment horizontal="center" vertical="top"/>
    </xf>
    <xf numFmtId="0" fontId="2" fillId="0" borderId="0" xfId="23" applyFill="1" applyAlignment="1"/>
    <xf numFmtId="0" fontId="1" fillId="0" borderId="1" xfId="0" applyFont="1" applyFill="1" applyBorder="1" applyAlignment="1">
      <alignment vertical="top" wrapText="1"/>
    </xf>
    <xf numFmtId="0" fontId="53" fillId="0" borderId="1" xfId="23" applyFont="1" applyFill="1" applyBorder="1" applyAlignment="1">
      <alignment horizontal="center" vertical="top" wrapText="1"/>
    </xf>
    <xf numFmtId="0" fontId="53" fillId="0" borderId="1" xfId="0" applyFont="1" applyFill="1" applyBorder="1" applyAlignment="1">
      <alignment horizontal="left" vertical="top" wrapText="1"/>
    </xf>
    <xf numFmtId="0" fontId="53" fillId="0" borderId="1" xfId="0" applyFont="1" applyFill="1" applyBorder="1" applyAlignment="1">
      <alignment horizontal="right" vertical="top" wrapText="1"/>
    </xf>
    <xf numFmtId="0" fontId="53" fillId="0" borderId="1" xfId="23" applyFont="1" applyFill="1" applyBorder="1" applyAlignment="1">
      <alignment vertical="top" wrapText="1"/>
    </xf>
    <xf numFmtId="0" fontId="53" fillId="0" borderId="1" xfId="0" applyFont="1" applyFill="1" applyBorder="1" applyAlignment="1">
      <alignment horizontal="center" vertical="top" wrapText="1"/>
    </xf>
    <xf numFmtId="0" fontId="1" fillId="0" borderId="1" xfId="23" applyFont="1" applyFill="1" applyBorder="1" applyAlignment="1">
      <alignment horizontal="left" vertical="top" wrapText="1"/>
    </xf>
    <xf numFmtId="0" fontId="2" fillId="0" borderId="0" xfId="23" applyFill="1" applyAlignment="1">
      <alignment horizontal="center" vertical="top" wrapText="1"/>
    </xf>
    <xf numFmtId="49" fontId="1" fillId="0" borderId="1" xfId="23" applyNumberFormat="1" applyFont="1" applyFill="1" applyBorder="1" applyAlignment="1">
      <alignment horizontal="right" vertical="top" wrapText="1"/>
    </xf>
    <xf numFmtId="49" fontId="1" fillId="0" borderId="1" xfId="23" applyNumberFormat="1" applyFont="1" applyFill="1" applyBorder="1" applyAlignment="1">
      <alignment horizontal="left" vertical="top"/>
    </xf>
    <xf numFmtId="0" fontId="1" fillId="0" borderId="1" xfId="0" applyFont="1" applyFill="1" applyBorder="1" applyAlignment="1">
      <alignment horizontal="righ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quotePrefix="1" applyFont="1" applyFill="1" applyBorder="1" applyAlignment="1">
      <alignment horizontal="left" vertical="top" wrapText="1"/>
    </xf>
    <xf numFmtId="0" fontId="1" fillId="0" borderId="0" xfId="23"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1" fillId="0" borderId="0" xfId="23" applyFont="1" applyFill="1" applyBorder="1" applyAlignment="1">
      <alignment vertical="top" wrapText="1"/>
    </xf>
    <xf numFmtId="0" fontId="1" fillId="0" borderId="0" xfId="23" applyFont="1" applyFill="1" applyBorder="1" applyAlignment="1">
      <alignment horizontal="left" vertical="top" wrapText="1"/>
    </xf>
    <xf numFmtId="0" fontId="1" fillId="0" borderId="0" xfId="23" applyFont="1" applyFill="1" applyBorder="1" applyAlignment="1">
      <alignment horizontal="right" vertical="top" wrapText="1"/>
    </xf>
    <xf numFmtId="0" fontId="0" fillId="0" borderId="4"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Alignment="1">
      <alignment horizontal="left"/>
    </xf>
    <xf numFmtId="0" fontId="40" fillId="0" borderId="0" xfId="0" applyFont="1" applyAlignment="1">
      <alignment horizontal="left"/>
    </xf>
    <xf numFmtId="0" fontId="0" fillId="0" borderId="11"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3" fillId="0" borderId="0" xfId="0" applyFont="1" applyAlignment="1">
      <alignment horizontal="left" wrapText="1"/>
    </xf>
    <xf numFmtId="0" fontId="31" fillId="0" borderId="0" xfId="0" applyFont="1" applyAlignment="1">
      <alignment horizontal="left"/>
    </xf>
    <xf numFmtId="0" fontId="31" fillId="0" borderId="0" xfId="0" applyFont="1" applyAlignment="1">
      <alignment horizontal="left" wrapText="1"/>
    </xf>
    <xf numFmtId="0" fontId="3" fillId="0" borderId="0" xfId="0" applyFont="1" applyAlignment="1">
      <alignment horizontal="left"/>
    </xf>
    <xf numFmtId="0" fontId="51" fillId="0" borderId="0" xfId="0" applyFont="1" applyAlignment="1">
      <alignment horizontal="left"/>
    </xf>
    <xf numFmtId="0" fontId="52" fillId="0" borderId="0" xfId="0" applyFont="1" applyAlignment="1">
      <alignment horizontal="left"/>
    </xf>
    <xf numFmtId="0" fontId="43" fillId="0" borderId="0" xfId="0" applyFont="1" applyAlignment="1">
      <alignment horizontal="left" wrapText="1"/>
    </xf>
    <xf numFmtId="0" fontId="0" fillId="0" borderId="13" xfId="0" applyBorder="1" applyAlignment="1" applyProtection="1">
      <alignment horizontal="left" vertical="top" wrapText="1"/>
    </xf>
    <xf numFmtId="0" fontId="0" fillId="0" borderId="13" xfId="0" applyBorder="1" applyAlignment="1" applyProtection="1">
      <alignment horizontal="left" vertical="top"/>
    </xf>
    <xf numFmtId="0" fontId="13" fillId="0" borderId="0" xfId="0" applyFont="1" applyAlignment="1" applyProtection="1">
      <alignment horizontal="left" vertical="center" wrapText="1"/>
    </xf>
    <xf numFmtId="0" fontId="21" fillId="0" borderId="39" xfId="0" applyFont="1" applyBorder="1" applyAlignment="1">
      <alignment horizontal="center" vertical="center" wrapText="1"/>
    </xf>
    <xf numFmtId="0" fontId="21" fillId="0" borderId="25" xfId="0" applyFont="1" applyBorder="1" applyAlignment="1">
      <alignment horizontal="center" vertical="center" wrapText="1"/>
    </xf>
    <xf numFmtId="0" fontId="16" fillId="0" borderId="27" xfId="0" applyFont="1" applyBorder="1" applyAlignment="1">
      <alignment horizontal="left" vertical="center" wrapText="1"/>
    </xf>
    <xf numFmtId="0" fontId="16" fillId="0" borderId="0" xfId="0" applyFont="1" applyBorder="1" applyAlignment="1">
      <alignment horizontal="left" vertical="center" wrapText="1"/>
    </xf>
    <xf numFmtId="0" fontId="16" fillId="0" borderId="28" xfId="0" applyFont="1" applyBorder="1" applyAlignment="1">
      <alignment horizontal="left" vertical="center" wrapText="1"/>
    </xf>
    <xf numFmtId="0" fontId="16" fillId="0" borderId="30" xfId="0" applyFont="1" applyBorder="1" applyAlignment="1">
      <alignment horizontal="lef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20" fillId="0" borderId="34" xfId="0" applyFont="1" applyBorder="1" applyAlignment="1">
      <alignment horizontal="left" vertical="top" wrapText="1"/>
    </xf>
    <xf numFmtId="0" fontId="20" fillId="0" borderId="26" xfId="0" applyFont="1" applyBorder="1" applyAlignment="1">
      <alignment horizontal="left" vertical="top" wrapText="1"/>
    </xf>
    <xf numFmtId="0" fontId="20" fillId="0" borderId="33" xfId="0" applyFont="1" applyBorder="1" applyAlignment="1">
      <alignment horizontal="left" vertical="top" wrapText="1"/>
    </xf>
    <xf numFmtId="0" fontId="20" fillId="0" borderId="29" xfId="0" applyFont="1" applyBorder="1" applyAlignment="1">
      <alignment horizontal="left" vertical="top" wrapText="1"/>
    </xf>
    <xf numFmtId="0" fontId="20" fillId="0" borderId="9" xfId="0" applyFont="1" applyBorder="1" applyAlignment="1">
      <alignment horizontal="left" vertical="top" wrapText="1"/>
    </xf>
    <xf numFmtId="0" fontId="20" fillId="0" borderId="38" xfId="0" applyFont="1" applyBorder="1" applyAlignment="1">
      <alignment horizontal="left" vertical="top" wrapText="1"/>
    </xf>
    <xf numFmtId="0" fontId="0" fillId="0" borderId="35" xfId="0" applyFont="1" applyBorder="1" applyAlignment="1">
      <alignment horizontal="left" vertical="center" wrapText="1"/>
    </xf>
    <xf numFmtId="0" fontId="0" fillId="0" borderId="13" xfId="0" applyFont="1" applyBorder="1" applyAlignment="1">
      <alignment horizontal="left" vertical="center" wrapText="1"/>
    </xf>
    <xf numFmtId="0" fontId="0" fillId="0" borderId="37" xfId="0" applyFont="1" applyBorder="1" applyAlignment="1">
      <alignment horizontal="left" vertical="center" wrapText="1"/>
    </xf>
    <xf numFmtId="0" fontId="0" fillId="0" borderId="4"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3" xfId="0" applyBorder="1" applyAlignment="1" applyProtection="1">
      <alignment horizontal="left" vertical="top" wrapText="1"/>
    </xf>
    <xf numFmtId="0" fontId="10"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18" xfId="0" applyBorder="1" applyAlignment="1">
      <alignment horizontal="center" vertical="center"/>
    </xf>
    <xf numFmtId="0" fontId="0" fillId="0" borderId="16" xfId="0" applyBorder="1" applyAlignment="1">
      <alignment horizontal="center" vertical="center"/>
    </xf>
    <xf numFmtId="0" fontId="16" fillId="0" borderId="40" xfId="0" applyFont="1" applyBorder="1" applyAlignment="1">
      <alignment horizontal="right" vertical="center" wrapText="1" indent="1"/>
    </xf>
    <xf numFmtId="0" fontId="16" fillId="0" borderId="10" xfId="0" applyFont="1" applyBorder="1" applyAlignment="1">
      <alignment horizontal="right" vertical="center" indent="1"/>
    </xf>
    <xf numFmtId="0" fontId="17" fillId="0" borderId="10" xfId="0" applyFont="1" applyBorder="1" applyAlignment="1">
      <alignment vertical="center" wrapText="1"/>
    </xf>
    <xf numFmtId="0" fontId="17" fillId="0" borderId="17" xfId="0" applyFont="1" applyBorder="1" applyAlignment="1">
      <alignment vertical="center"/>
    </xf>
    <xf numFmtId="0" fontId="3" fillId="0" borderId="6" xfId="0" applyFont="1" applyBorder="1" applyAlignment="1" applyProtection="1">
      <alignment horizontal="center" vertical="center" wrapText="1" shrinkToFit="1"/>
    </xf>
    <xf numFmtId="0" fontId="3" fillId="0" borderId="5" xfId="0" applyFont="1" applyBorder="1" applyAlignment="1" applyProtection="1">
      <alignment horizontal="center" vertical="center" wrapText="1" shrinkToFit="1"/>
    </xf>
    <xf numFmtId="0" fontId="3" fillId="0" borderId="50" xfId="0" applyFont="1" applyBorder="1" applyAlignment="1" applyProtection="1">
      <alignment horizontal="center" vertical="center" wrapText="1" shrinkToFit="1"/>
    </xf>
    <xf numFmtId="0" fontId="0" fillId="0" borderId="46"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9" xfId="0" applyBorder="1" applyAlignment="1" applyProtection="1">
      <alignment horizontal="center" vertical="center"/>
    </xf>
    <xf numFmtId="0" fontId="0" fillId="0" borderId="22" xfId="0" applyBorder="1" applyAlignment="1" applyProtection="1">
      <alignment horizontal="center" vertical="center"/>
    </xf>
    <xf numFmtId="0" fontId="3" fillId="0" borderId="11" xfId="0" applyFont="1" applyBorder="1" applyAlignment="1" applyProtection="1">
      <alignment horizontal="center" vertical="center" wrapText="1" shrinkToFit="1"/>
    </xf>
    <xf numFmtId="0" fontId="3" fillId="0" borderId="23" xfId="0" applyFont="1" applyBorder="1" applyAlignment="1" applyProtection="1">
      <alignment horizontal="center" vertical="center" wrapText="1" shrinkToFit="1"/>
    </xf>
    <xf numFmtId="0" fontId="3" fillId="0" borderId="3" xfId="0" applyFont="1" applyBorder="1" applyAlignment="1" applyProtection="1">
      <alignment horizontal="center" vertical="center" wrapText="1" shrinkToFit="1"/>
    </xf>
    <xf numFmtId="0" fontId="3" fillId="0" borderId="24" xfId="0" applyFont="1" applyBorder="1" applyAlignment="1" applyProtection="1">
      <alignment horizontal="center" vertical="center" wrapText="1" shrinkToFit="1"/>
    </xf>
    <xf numFmtId="0" fontId="23" fillId="0" borderId="11" xfId="0" applyFont="1" applyBorder="1" applyAlignment="1" applyProtection="1">
      <alignment horizontal="center" vertical="top" wrapText="1" shrinkToFit="1"/>
    </xf>
    <xf numFmtId="0" fontId="23" fillId="0" borderId="3" xfId="0" applyFont="1" applyBorder="1" applyAlignment="1" applyProtection="1">
      <alignment horizontal="center" vertical="top" wrapText="1" shrinkToFit="1"/>
    </xf>
    <xf numFmtId="0" fontId="29" fillId="0" borderId="34" xfId="0" applyFont="1" applyBorder="1" applyAlignment="1" applyProtection="1">
      <alignment horizontal="left" vertical="center" wrapText="1" shrinkToFit="1"/>
    </xf>
    <xf numFmtId="0" fontId="3" fillId="0" borderId="26" xfId="0" applyFont="1" applyBorder="1" applyAlignment="1" applyProtection="1">
      <alignment horizontal="left" vertical="center" wrapText="1" shrinkToFit="1"/>
    </xf>
    <xf numFmtId="0" fontId="3" fillId="0" borderId="49" xfId="0" applyFont="1" applyBorder="1" applyAlignment="1" applyProtection="1">
      <alignment horizontal="left" vertical="center" wrapText="1" shrinkToFit="1"/>
    </xf>
    <xf numFmtId="0" fontId="3" fillId="0" borderId="11" xfId="0" applyFont="1" applyBorder="1" applyAlignment="1" applyProtection="1">
      <alignment horizontal="left" vertical="top" wrapText="1" shrinkToFit="1"/>
    </xf>
    <xf numFmtId="0" fontId="3" fillId="0" borderId="23" xfId="0" applyFont="1" applyBorder="1" applyAlignment="1" applyProtection="1">
      <alignment horizontal="left" vertical="top" wrapText="1" shrinkToFit="1"/>
    </xf>
    <xf numFmtId="0" fontId="3" fillId="0" borderId="3" xfId="0" applyFont="1" applyBorder="1" applyAlignment="1" applyProtection="1">
      <alignment horizontal="left" vertical="top" wrapText="1" shrinkToFit="1"/>
    </xf>
    <xf numFmtId="0" fontId="3" fillId="0" borderId="11" xfId="0" applyFont="1" applyBorder="1" applyAlignment="1" applyProtection="1">
      <alignment horizontal="left" vertical="center" wrapText="1" shrinkToFit="1"/>
    </xf>
    <xf numFmtId="0" fontId="3" fillId="0" borderId="23" xfId="0" applyFont="1" applyBorder="1" applyAlignment="1" applyProtection="1">
      <alignment horizontal="left" vertical="center" wrapText="1" shrinkToFit="1"/>
    </xf>
    <xf numFmtId="0" fontId="3" fillId="0" borderId="3"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 xfId="0" applyFont="1" applyBorder="1" applyAlignment="1" applyProtection="1">
      <alignment horizontal="left" vertical="center" wrapText="1" shrinkToFit="1"/>
    </xf>
    <xf numFmtId="0" fontId="3" fillId="0" borderId="42" xfId="0" applyFont="1" applyBorder="1" applyAlignment="1" applyProtection="1">
      <alignment horizontal="left" vertical="center" wrapText="1" shrinkToFit="1"/>
    </xf>
    <xf numFmtId="0" fontId="9" fillId="0" borderId="43"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9" fillId="0" borderId="44" xfId="0" applyFont="1" applyBorder="1" applyAlignment="1" applyProtection="1">
      <alignment horizontal="left" vertical="center" wrapText="1" shrinkToFit="1"/>
      <protection locked="0"/>
    </xf>
    <xf numFmtId="0" fontId="9" fillId="0" borderId="4" xfId="0" applyFont="1" applyBorder="1" applyAlignment="1" applyProtection="1">
      <alignment horizontal="left" vertical="center" wrapText="1" shrinkToFit="1"/>
      <protection locked="0"/>
    </xf>
    <xf numFmtId="0" fontId="9" fillId="0" borderId="23" xfId="0" applyFont="1" applyBorder="1" applyAlignment="1" applyProtection="1">
      <alignment horizontal="left" vertical="center" wrapText="1" shrinkToFit="1"/>
      <protection locked="0"/>
    </xf>
    <xf numFmtId="0" fontId="9" fillId="0" borderId="45" xfId="0" applyFont="1" applyBorder="1" applyAlignment="1" applyProtection="1">
      <alignment horizontal="left" vertical="center" wrapText="1" shrinkToFit="1"/>
      <protection locked="0"/>
    </xf>
    <xf numFmtId="49" fontId="3" fillId="0" borderId="47" xfId="0" applyNumberFormat="1" applyFont="1" applyBorder="1" applyAlignment="1" applyProtection="1">
      <alignment horizontal="left" vertical="center" wrapText="1" shrinkToFit="1"/>
    </xf>
    <xf numFmtId="49" fontId="3" fillId="0" borderId="48" xfId="0" applyNumberFormat="1" applyFont="1" applyBorder="1" applyAlignment="1" applyProtection="1">
      <alignment horizontal="left" vertical="center" wrapText="1" shrinkToFit="1"/>
    </xf>
    <xf numFmtId="0" fontId="26" fillId="0" borderId="12" xfId="0" applyFont="1" applyBorder="1" applyAlignment="1" applyProtection="1">
      <alignment horizontal="right" vertical="center" wrapText="1" shrinkToFit="1"/>
    </xf>
    <xf numFmtId="0" fontId="13" fillId="0" borderId="0" xfId="0" applyFont="1" applyAlignment="1" applyProtection="1">
      <alignment horizontal="left" vertical="top" wrapText="1"/>
    </xf>
    <xf numFmtId="0" fontId="43" fillId="0" borderId="0" xfId="0" applyFont="1" applyAlignment="1" applyProtection="1">
      <alignment horizontal="left" vertical="top" wrapText="1"/>
    </xf>
    <xf numFmtId="0" fontId="45" fillId="0" borderId="0" xfId="0" applyFont="1" applyAlignment="1">
      <alignment horizontal="left" vertical="center"/>
    </xf>
    <xf numFmtId="0" fontId="13" fillId="0" borderId="0" xfId="0" applyFont="1" applyAlignment="1" applyProtection="1">
      <alignment horizontal="left"/>
    </xf>
    <xf numFmtId="0" fontId="28" fillId="0" borderId="0" xfId="0" applyFont="1" applyAlignment="1">
      <alignment horizontal="left"/>
    </xf>
    <xf numFmtId="0" fontId="43" fillId="0" borderId="0" xfId="0" applyFont="1" applyAlignment="1" applyProtection="1">
      <alignment horizontal="left"/>
    </xf>
    <xf numFmtId="0" fontId="1" fillId="0" borderId="4" xfId="23" applyFont="1" applyFill="1" applyBorder="1" applyAlignment="1">
      <alignment horizontal="center" vertical="top" wrapText="1"/>
    </xf>
    <xf numFmtId="0" fontId="1" fillId="0" borderId="23" xfId="23" applyFont="1" applyFill="1" applyBorder="1" applyAlignment="1">
      <alignment horizontal="center" vertical="top" wrapText="1"/>
    </xf>
    <xf numFmtId="0" fontId="1" fillId="0" borderId="3" xfId="23" applyFont="1" applyFill="1" applyBorder="1" applyAlignment="1">
      <alignment horizontal="center" vertical="top" wrapText="1"/>
    </xf>
    <xf numFmtId="0" fontId="22" fillId="4" borderId="1" xfId="1" applyFont="1" applyFill="1" applyBorder="1" applyAlignment="1">
      <alignment horizontal="left" vertical="top"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1" xfId="23" applyFont="1" applyBorder="1" applyAlignment="1">
      <alignment horizontal="center" vertical="top" wrapText="1"/>
    </xf>
    <xf numFmtId="0" fontId="1" fillId="0" borderId="4" xfId="23" applyFont="1" applyBorder="1" applyAlignment="1">
      <alignment horizontal="center" vertical="top" wrapText="1"/>
    </xf>
    <xf numFmtId="0" fontId="1" fillId="0" borderId="23" xfId="23" applyFont="1" applyBorder="1" applyAlignment="1">
      <alignment horizontal="center" vertical="top" wrapText="1"/>
    </xf>
    <xf numFmtId="0" fontId="1" fillId="0" borderId="3" xfId="23"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ominika.czogal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556260</xdr:colOff>
          <xdr:row>65</xdr:row>
          <xdr:rowOff>76200</xdr:rowOff>
        </xdr:from>
        <xdr:to>
          <xdr:col>7</xdr:col>
          <xdr:colOff>1295400</xdr:colOff>
          <xdr:row>65</xdr:row>
          <xdr:rowOff>335280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65</xdr:row>
          <xdr:rowOff>83820</xdr:rowOff>
        </xdr:from>
        <xdr:to>
          <xdr:col>7</xdr:col>
          <xdr:colOff>502920</xdr:colOff>
          <xdr:row>65</xdr:row>
          <xdr:rowOff>335280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 / Yes</a:t>
              </a:r>
            </a:p>
          </xdr:txBody>
        </xdr:sp>
        <xdr:clientData/>
      </xdr:twoCellAnchor>
    </mc:Choice>
    <mc:Fallback/>
  </mc:AlternateContent>
  <xdr:twoCellAnchor>
    <xdr:from>
      <xdr:col>9</xdr:col>
      <xdr:colOff>1352550</xdr:colOff>
      <xdr:row>0</xdr:row>
      <xdr:rowOff>95250</xdr:rowOff>
    </xdr:from>
    <xdr:to>
      <xdr:col>13</xdr:col>
      <xdr:colOff>914399</xdr:colOff>
      <xdr:row>1</xdr:row>
      <xdr:rowOff>171450</xdr:rowOff>
    </xdr:to>
    <xdr:sp macro="" textlink="">
      <xdr:nvSpPr>
        <xdr:cNvPr id="4" name="Textfeld 3">
          <a:hlinkClick xmlns:r="http://schemas.openxmlformats.org/officeDocument/2006/relationships" r:id="rId1"/>
        </xdr:cNvPr>
        <xdr:cNvSpPr txBox="1"/>
      </xdr:nvSpPr>
      <xdr:spPr>
        <a:xfrm>
          <a:off x="8553450"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9"/>
  <sheetViews>
    <sheetView tabSelected="1" showRuler="0" showWhiteSpace="0" zoomScaleNormal="100" zoomScaleSheetLayoutView="100" workbookViewId="0">
      <selection activeCell="F3" sqref="F3:N3"/>
    </sheetView>
  </sheetViews>
  <sheetFormatPr baseColWidth="10" defaultColWidth="11.3984375" defaultRowHeight="15.6" x14ac:dyDescent="0.3"/>
  <cols>
    <col min="1" max="1" width="12.69921875" customWidth="1"/>
    <col min="2" max="2" width="13" customWidth="1"/>
    <col min="3" max="3" width="5.5" customWidth="1"/>
    <col min="4" max="4" width="11.69921875" bestFit="1" customWidth="1"/>
    <col min="5" max="5" width="9.5" bestFit="1" customWidth="1"/>
    <col min="6" max="6" width="7.19921875" bestFit="1" customWidth="1"/>
    <col min="7" max="7" width="3.8984375" bestFit="1" customWidth="1"/>
    <col min="8" max="8" width="32.5" customWidth="1"/>
    <col min="9" max="9" width="3.8984375" bestFit="1" customWidth="1"/>
    <col min="10" max="10" width="32.5" customWidth="1"/>
    <col min="11" max="11" width="4.59765625" customWidth="1"/>
    <col min="12" max="12" width="6.8984375" bestFit="1" customWidth="1"/>
    <col min="13" max="13" width="9.5" bestFit="1" customWidth="1"/>
    <col min="14" max="14" width="13.19921875" customWidth="1"/>
  </cols>
  <sheetData>
    <row r="1" spans="1:15" s="1" customFormat="1" ht="58.5" customHeight="1" x14ac:dyDescent="0.3">
      <c r="A1" s="143" t="s">
        <v>31</v>
      </c>
      <c r="B1" s="144"/>
      <c r="C1" s="144"/>
      <c r="D1" s="144"/>
      <c r="E1" s="144"/>
      <c r="F1" s="144"/>
      <c r="G1" s="144"/>
      <c r="H1" s="144"/>
      <c r="I1" s="144"/>
      <c r="J1" s="144"/>
      <c r="K1" s="144"/>
      <c r="L1" s="144"/>
      <c r="M1" s="144"/>
      <c r="N1" s="144"/>
      <c r="O1" s="36"/>
    </row>
    <row r="2" spans="1:15" s="1" customFormat="1" ht="31.5" customHeight="1" thickBot="1" x14ac:dyDescent="0.35">
      <c r="A2" s="120" t="s">
        <v>63</v>
      </c>
      <c r="B2" s="121"/>
      <c r="C2" s="121"/>
      <c r="D2" s="121"/>
      <c r="E2" s="121"/>
      <c r="F2" s="121"/>
      <c r="G2" s="121"/>
      <c r="H2" s="121"/>
      <c r="I2" s="121"/>
      <c r="J2" s="121"/>
      <c r="K2" s="121"/>
      <c r="L2" s="121"/>
      <c r="M2" s="121"/>
      <c r="N2" s="121"/>
    </row>
    <row r="3" spans="1:15" ht="35.1" customHeight="1" x14ac:dyDescent="0.3">
      <c r="A3" s="176" t="s">
        <v>32</v>
      </c>
      <c r="B3" s="177"/>
      <c r="C3" s="177"/>
      <c r="D3" s="177"/>
      <c r="E3" s="178"/>
      <c r="F3" s="179"/>
      <c r="G3" s="180"/>
      <c r="H3" s="180"/>
      <c r="I3" s="180"/>
      <c r="J3" s="180"/>
      <c r="K3" s="180"/>
      <c r="L3" s="180"/>
      <c r="M3" s="180"/>
      <c r="N3" s="181"/>
    </row>
    <row r="4" spans="1:15" ht="35.1" customHeight="1" x14ac:dyDescent="0.3">
      <c r="A4" s="173" t="s">
        <v>33</v>
      </c>
      <c r="B4" s="174"/>
      <c r="C4" s="174"/>
      <c r="D4" s="174"/>
      <c r="E4" s="175"/>
      <c r="F4" s="182"/>
      <c r="G4" s="183"/>
      <c r="H4" s="183"/>
      <c r="I4" s="183"/>
      <c r="J4" s="183"/>
      <c r="K4" s="183"/>
      <c r="L4" s="183"/>
      <c r="M4" s="183"/>
      <c r="N4" s="184"/>
    </row>
    <row r="5" spans="1:15" ht="35.1" customHeight="1" x14ac:dyDescent="0.3">
      <c r="A5" s="173" t="s">
        <v>34</v>
      </c>
      <c r="B5" s="174"/>
      <c r="C5" s="174"/>
      <c r="D5" s="174"/>
      <c r="E5" s="175"/>
      <c r="F5" s="182"/>
      <c r="G5" s="183"/>
      <c r="H5" s="183"/>
      <c r="I5" s="183"/>
      <c r="J5" s="183"/>
      <c r="K5" s="183"/>
      <c r="L5" s="183"/>
      <c r="M5" s="183"/>
      <c r="N5" s="184"/>
    </row>
    <row r="6" spans="1:15" ht="35.1" customHeight="1" x14ac:dyDescent="0.3">
      <c r="A6" s="170" t="s">
        <v>40</v>
      </c>
      <c r="B6" s="171"/>
      <c r="C6" s="171"/>
      <c r="D6" s="171"/>
      <c r="E6" s="172"/>
      <c r="F6" s="182"/>
      <c r="G6" s="183"/>
      <c r="H6" s="183"/>
      <c r="I6" s="183"/>
      <c r="J6" s="183"/>
      <c r="K6" s="183"/>
      <c r="L6" s="183"/>
      <c r="M6" s="183"/>
      <c r="N6" s="184"/>
    </row>
    <row r="7" spans="1:15" ht="35.1" customHeight="1" thickBot="1" x14ac:dyDescent="0.35">
      <c r="A7" s="167" t="s">
        <v>35</v>
      </c>
      <c r="B7" s="168"/>
      <c r="C7" s="168"/>
      <c r="D7" s="168"/>
      <c r="E7" s="169"/>
      <c r="F7" s="185" t="s">
        <v>64</v>
      </c>
      <c r="G7" s="185"/>
      <c r="H7" s="185"/>
      <c r="I7" s="186"/>
      <c r="J7" s="186"/>
      <c r="K7" s="187" t="s">
        <v>41</v>
      </c>
      <c r="L7" s="187"/>
      <c r="M7" s="187"/>
      <c r="N7" s="35">
        <f>'Prüfungen Studiengang'!H2</f>
        <v>8</v>
      </c>
    </row>
    <row r="8" spans="1:15" ht="15.75" customHeight="1" x14ac:dyDescent="0.3">
      <c r="A8" s="151" t="s">
        <v>36</v>
      </c>
      <c r="B8" s="152"/>
      <c r="C8" s="152"/>
      <c r="D8" s="152"/>
      <c r="E8" s="152"/>
      <c r="F8" s="152"/>
      <c r="G8" s="152"/>
      <c r="H8" s="153"/>
      <c r="I8" s="154" t="s">
        <v>62</v>
      </c>
      <c r="J8" s="155"/>
      <c r="K8" s="156"/>
      <c r="L8" s="156"/>
      <c r="M8" s="156"/>
      <c r="N8" s="157"/>
    </row>
    <row r="9" spans="1:15" ht="31.5" customHeight="1" x14ac:dyDescent="0.3">
      <c r="A9" s="161"/>
      <c r="B9" s="162"/>
      <c r="C9" s="162"/>
      <c r="D9" s="162"/>
      <c r="E9" s="162"/>
      <c r="F9" s="163"/>
      <c r="G9" s="162" t="s">
        <v>39</v>
      </c>
      <c r="H9" s="164"/>
      <c r="I9" s="158"/>
      <c r="J9" s="159"/>
      <c r="K9" s="159"/>
      <c r="L9" s="159"/>
      <c r="M9" s="159"/>
      <c r="N9" s="160"/>
    </row>
    <row r="10" spans="1:15" ht="146.25" customHeight="1" x14ac:dyDescent="0.3">
      <c r="A10" s="165" t="s">
        <v>130</v>
      </c>
      <c r="B10" s="166"/>
      <c r="C10" s="62" t="s">
        <v>138</v>
      </c>
      <c r="D10" s="16" t="s">
        <v>42</v>
      </c>
      <c r="E10" s="16" t="s">
        <v>45</v>
      </c>
      <c r="F10" s="16" t="s">
        <v>46</v>
      </c>
      <c r="G10" s="41" t="s">
        <v>37</v>
      </c>
      <c r="H10" s="39" t="s">
        <v>61</v>
      </c>
      <c r="I10" s="18" t="s">
        <v>37</v>
      </c>
      <c r="J10" s="9" t="s">
        <v>43</v>
      </c>
      <c r="K10" s="20" t="s">
        <v>131</v>
      </c>
      <c r="L10" s="9" t="s">
        <v>47</v>
      </c>
      <c r="M10" s="9" t="s">
        <v>38</v>
      </c>
      <c r="N10" s="17" t="s">
        <v>44</v>
      </c>
    </row>
    <row r="11" spans="1:15" x14ac:dyDescent="0.3">
      <c r="A11" s="111"/>
      <c r="B11" s="112"/>
      <c r="C11" s="7"/>
      <c r="D11" s="10"/>
      <c r="E11" s="11"/>
      <c r="F11" s="11"/>
      <c r="G11" s="11"/>
      <c r="H11" s="14" t="str">
        <f>IF(G11&gt;0,LEFT(TEXT(VLOOKUP($G11,'Prüfungen Studiengang'!$A$4:$E$2000,4,FALSE),0),45),"")</f>
        <v/>
      </c>
      <c r="I11" s="13"/>
      <c r="J11" s="15" t="str">
        <f>IF(I11&gt;0,LEFT(TEXT(VLOOKUP($I11,'Prüfungen Studiengang'!$A$4:$E$2000,2,FALSE),0)&amp;"/"&amp;TEXT(VLOOKUP($I11,'Prüfungen Studiengang'!$A$4:$E$2000,3,FALSE),0)&amp;"/"&amp;TEXT(VLOOKUP($I11,'Prüfungen Studiengang'!$A$4:$E$2000,4,FALSE),0),45),"")</f>
        <v/>
      </c>
      <c r="K11" s="7" t="s">
        <v>17</v>
      </c>
      <c r="L11" s="8" t="str">
        <f>IF(ISERROR(VLOOKUP($I11,'Prüfungen Studiengang'!$A$4:$E$2000,5,FALSE)),"",(VLOOKUP($I11,'Prüfungen Studiengang'!$A$4:$E$2000,5,FALSE)))</f>
        <v/>
      </c>
      <c r="M11" s="12"/>
      <c r="N11" s="3"/>
    </row>
    <row r="12" spans="1:15" x14ac:dyDescent="0.3">
      <c r="A12" s="111"/>
      <c r="B12" s="112"/>
      <c r="C12" s="7"/>
      <c r="D12" s="10"/>
      <c r="E12" s="11"/>
      <c r="F12" s="11"/>
      <c r="G12" s="11"/>
      <c r="H12" s="14" t="str">
        <f>IF(G12&gt;0,LEFT(TEXT(VLOOKUP($G12,'Prüfungen Studiengang'!$A$4:$E$2000,4,FALSE),0),45),"")</f>
        <v/>
      </c>
      <c r="I12" s="13"/>
      <c r="J12" s="15" t="str">
        <f>IF(I12&gt;0,LEFT(TEXT(VLOOKUP($I12,'Prüfungen Studiengang'!$A$4:$E$2000,2,FALSE),0)&amp;"/"&amp;TEXT(VLOOKUP($I12,'Prüfungen Studiengang'!$A$4:$E$2000,3,FALSE),0)&amp;"/"&amp;TEXT(VLOOKUP($I12,'Prüfungen Studiengang'!$A$4:$E$2000,4,FALSE),0),45),"")</f>
        <v/>
      </c>
      <c r="K12" s="7" t="s">
        <v>17</v>
      </c>
      <c r="L12" s="8" t="str">
        <f>IF(ISERROR(VLOOKUP($I12,'Prüfungen Studiengang'!$A$4:$E$2000,5,FALSE)),"",(VLOOKUP($I12,'Prüfungen Studiengang'!$A$4:$E$2000,5,FALSE)))</f>
        <v/>
      </c>
      <c r="M12" s="12"/>
      <c r="N12" s="3"/>
    </row>
    <row r="13" spans="1:15" x14ac:dyDescent="0.3">
      <c r="A13" s="111"/>
      <c r="B13" s="112"/>
      <c r="C13" s="7"/>
      <c r="D13" s="10"/>
      <c r="E13" s="11"/>
      <c r="F13" s="11"/>
      <c r="G13" s="11"/>
      <c r="H13" s="14" t="str">
        <f>IF(G13&gt;0,LEFT(TEXT(VLOOKUP($G13,'Prüfungen Studiengang'!$A$4:$E$2000,4,FALSE),0),45),"")</f>
        <v/>
      </c>
      <c r="I13" s="13"/>
      <c r="J13" s="15" t="str">
        <f>IF(I13&gt;0,LEFT(TEXT(VLOOKUP($I13,'Prüfungen Studiengang'!$A$4:$E$2000,2,FALSE),0)&amp;"/"&amp;TEXT(VLOOKUP($I13,'Prüfungen Studiengang'!$A$4:$E$2000,3,FALSE),0)&amp;"/"&amp;TEXT(VLOOKUP($I13,'Prüfungen Studiengang'!$A$4:$E$2000,4,FALSE),0),45),"")</f>
        <v/>
      </c>
      <c r="K13" s="7" t="s">
        <v>17</v>
      </c>
      <c r="L13" s="8" t="str">
        <f>IF(ISERROR(VLOOKUP($I13,'Prüfungen Studiengang'!$A$4:$E$2000,5,FALSE)),"",(VLOOKUP($I13,'Prüfungen Studiengang'!$A$4:$E$2000,5,FALSE)))</f>
        <v/>
      </c>
      <c r="M13" s="12"/>
      <c r="N13" s="3"/>
    </row>
    <row r="14" spans="1:15" x14ac:dyDescent="0.3">
      <c r="A14" s="111"/>
      <c r="B14" s="112"/>
      <c r="C14" s="7"/>
      <c r="D14" s="10"/>
      <c r="E14" s="11"/>
      <c r="F14" s="11"/>
      <c r="G14" s="11"/>
      <c r="H14" s="14" t="str">
        <f>IF(G14&gt;0,LEFT(TEXT(VLOOKUP($G14,'Prüfungen Studiengang'!$A$4:$E$2000,4,FALSE),0),45),"")</f>
        <v/>
      </c>
      <c r="I14" s="13"/>
      <c r="J14" s="15" t="str">
        <f>IF(I14&gt;0,LEFT(TEXT(VLOOKUP($I14,'Prüfungen Studiengang'!$A$4:$E$2000,2,FALSE),0)&amp;"/"&amp;TEXT(VLOOKUP($I14,'Prüfungen Studiengang'!$A$4:$E$2000,3,FALSE),0)&amp;"/"&amp;TEXT(VLOOKUP($I14,'Prüfungen Studiengang'!$A$4:$E$2000,4,FALSE),0),45),"")</f>
        <v/>
      </c>
      <c r="K14" s="7" t="s">
        <v>17</v>
      </c>
      <c r="L14" s="8" t="str">
        <f>IF(ISERROR(VLOOKUP($I14,'Prüfungen Studiengang'!$A$4:$E$2000,5,FALSE)),"",(VLOOKUP($I14,'Prüfungen Studiengang'!$A$4:$E$2000,5,FALSE)))</f>
        <v/>
      </c>
      <c r="M14" s="12"/>
      <c r="N14" s="3"/>
    </row>
    <row r="15" spans="1:15" x14ac:dyDescent="0.3">
      <c r="A15" s="111"/>
      <c r="B15" s="112"/>
      <c r="C15" s="7"/>
      <c r="D15" s="10"/>
      <c r="E15" s="11"/>
      <c r="F15" s="11"/>
      <c r="G15" s="11"/>
      <c r="H15" s="14" t="str">
        <f>IF(G15&gt;0,LEFT(TEXT(VLOOKUP($G15,'Prüfungen Studiengang'!$A$4:$E$2000,4,FALSE),0),45),"")</f>
        <v/>
      </c>
      <c r="I15" s="13"/>
      <c r="J15" s="15" t="str">
        <f>IF(I15&gt;0,LEFT(TEXT(VLOOKUP($I15,'Prüfungen Studiengang'!$A$4:$E$2000,2,FALSE),0)&amp;"/"&amp;TEXT(VLOOKUP($I15,'Prüfungen Studiengang'!$A$4:$E$2000,3,FALSE),0)&amp;"/"&amp;TEXT(VLOOKUP($I15,'Prüfungen Studiengang'!$A$4:$E$2000,4,FALSE),0),45),"")</f>
        <v/>
      </c>
      <c r="K15" s="7" t="s">
        <v>17</v>
      </c>
      <c r="L15" s="8" t="str">
        <f>IF(ISERROR(VLOOKUP($I15,'Prüfungen Studiengang'!$A$4:$E$2000,5,FALSE)),"",(VLOOKUP($I15,'Prüfungen Studiengang'!$A$4:$E$2000,5,FALSE)))</f>
        <v/>
      </c>
      <c r="M15" s="12"/>
      <c r="N15" s="3"/>
    </row>
    <row r="16" spans="1:15" x14ac:dyDescent="0.3">
      <c r="A16" s="111"/>
      <c r="B16" s="112"/>
      <c r="C16" s="7"/>
      <c r="D16" s="10"/>
      <c r="E16" s="11"/>
      <c r="F16" s="11"/>
      <c r="G16" s="11"/>
      <c r="H16" s="14" t="str">
        <f>IF(G16&gt;0,LEFT(TEXT(VLOOKUP($G16,'Prüfungen Studiengang'!$A$4:$E$2000,4,FALSE),0),45),"")</f>
        <v/>
      </c>
      <c r="I16" s="13"/>
      <c r="J16" s="15" t="str">
        <f>IF(I16&gt;0,LEFT(TEXT(VLOOKUP($I16,'Prüfungen Studiengang'!$A$4:$E$2000,2,FALSE),0)&amp;"/"&amp;TEXT(VLOOKUP($I16,'Prüfungen Studiengang'!$A$4:$E$2000,3,FALSE),0)&amp;"/"&amp;TEXT(VLOOKUP($I16,'Prüfungen Studiengang'!$A$4:$E$2000,4,FALSE),0),45),"")</f>
        <v/>
      </c>
      <c r="K16" s="7" t="s">
        <v>17</v>
      </c>
      <c r="L16" s="8" t="str">
        <f>IF(ISERROR(VLOOKUP($I16,'Prüfungen Studiengang'!$A$4:$E$2000,5,FALSE)),"",(VLOOKUP($I16,'Prüfungen Studiengang'!$A$4:$E$2000,5,FALSE)))</f>
        <v/>
      </c>
      <c r="M16" s="12"/>
      <c r="N16" s="3"/>
    </row>
    <row r="17" spans="1:14" x14ac:dyDescent="0.3">
      <c r="A17" s="111"/>
      <c r="B17" s="112"/>
      <c r="C17" s="7"/>
      <c r="D17" s="10"/>
      <c r="E17" s="11"/>
      <c r="F17" s="11"/>
      <c r="G17" s="11"/>
      <c r="H17" s="14" t="str">
        <f>IF(G17&gt;0,LEFT(TEXT(VLOOKUP($G17,'Prüfungen Studiengang'!$A$4:$E$2000,4,FALSE),0),45),"")</f>
        <v/>
      </c>
      <c r="I17" s="13"/>
      <c r="J17" s="15" t="str">
        <f>IF(I17&gt;0,LEFT(TEXT(VLOOKUP($I17,'Prüfungen Studiengang'!$A$4:$E$2000,2,FALSE),0)&amp;"/"&amp;TEXT(VLOOKUP($I17,'Prüfungen Studiengang'!$A$4:$E$2000,3,FALSE),0)&amp;"/"&amp;TEXT(VLOOKUP($I17,'Prüfungen Studiengang'!$A$4:$E$2000,4,FALSE),0),45),"")</f>
        <v/>
      </c>
      <c r="K17" s="7" t="s">
        <v>17</v>
      </c>
      <c r="L17" s="8" t="str">
        <f>IF(ISERROR(VLOOKUP($I17,'Prüfungen Studiengang'!$A$4:$E$2000,5,FALSE)),"",(VLOOKUP($I17,'Prüfungen Studiengang'!$A$4:$E$2000,5,FALSE)))</f>
        <v/>
      </c>
      <c r="M17" s="12"/>
      <c r="N17" s="3"/>
    </row>
    <row r="18" spans="1:14" x14ac:dyDescent="0.3">
      <c r="A18" s="111"/>
      <c r="B18" s="112"/>
      <c r="C18" s="7"/>
      <c r="D18" s="10"/>
      <c r="E18" s="11"/>
      <c r="F18" s="11"/>
      <c r="G18" s="11"/>
      <c r="H18" s="14" t="str">
        <f>IF(G18&gt;0,LEFT(TEXT(VLOOKUP($G18,'Prüfungen Studiengang'!$A$4:$E$2000,4,FALSE),0),45),"")</f>
        <v/>
      </c>
      <c r="I18" s="13"/>
      <c r="J18" s="15" t="str">
        <f>IF(I18&gt;0,LEFT(TEXT(VLOOKUP($I18,'Prüfungen Studiengang'!$A$4:$E$2000,2,FALSE),0)&amp;"/"&amp;TEXT(VLOOKUP($I18,'Prüfungen Studiengang'!$A$4:$E$2000,3,FALSE),0)&amp;"/"&amp;TEXT(VLOOKUP($I18,'Prüfungen Studiengang'!$A$4:$E$2000,4,FALSE),0),45),"")</f>
        <v/>
      </c>
      <c r="K18" s="7" t="s">
        <v>17</v>
      </c>
      <c r="L18" s="8" t="str">
        <f>IF(ISERROR(VLOOKUP($I18,'Prüfungen Studiengang'!$A$4:$E$2000,5,FALSE)),"",(VLOOKUP($I18,'Prüfungen Studiengang'!$A$4:$E$2000,5,FALSE)))</f>
        <v/>
      </c>
      <c r="M18" s="12"/>
      <c r="N18" s="3"/>
    </row>
    <row r="19" spans="1:14" x14ac:dyDescent="0.3">
      <c r="A19" s="111"/>
      <c r="B19" s="112"/>
      <c r="C19" s="7"/>
      <c r="D19" s="10"/>
      <c r="E19" s="11"/>
      <c r="F19" s="11"/>
      <c r="G19" s="11"/>
      <c r="H19" s="14" t="str">
        <f>IF(G19&gt;0,LEFT(TEXT(VLOOKUP($G19,'Prüfungen Studiengang'!$A$4:$E$2000,4,FALSE),0),45),"")</f>
        <v/>
      </c>
      <c r="I19" s="13"/>
      <c r="J19" s="15" t="str">
        <f>IF(I19&gt;0,LEFT(TEXT(VLOOKUP($I19,'Prüfungen Studiengang'!$A$4:$E$2000,2,FALSE),0)&amp;"/"&amp;TEXT(VLOOKUP($I19,'Prüfungen Studiengang'!$A$4:$E$2000,3,FALSE),0)&amp;"/"&amp;TEXT(VLOOKUP($I19,'Prüfungen Studiengang'!$A$4:$E$2000,4,FALSE),0),45),"")</f>
        <v/>
      </c>
      <c r="K19" s="7" t="s">
        <v>17</v>
      </c>
      <c r="L19" s="8" t="str">
        <f>IF(ISERROR(VLOOKUP($I19,'Prüfungen Studiengang'!$A$4:$E$2000,5,FALSE)),"",(VLOOKUP($I19,'Prüfungen Studiengang'!$A$4:$E$2000,5,FALSE)))</f>
        <v/>
      </c>
      <c r="M19" s="12"/>
      <c r="N19" s="3"/>
    </row>
    <row r="20" spans="1:14" x14ac:dyDescent="0.3">
      <c r="A20" s="111"/>
      <c r="B20" s="112"/>
      <c r="C20" s="7"/>
      <c r="D20" s="10"/>
      <c r="E20" s="11"/>
      <c r="F20" s="11"/>
      <c r="G20" s="11"/>
      <c r="H20" s="14" t="str">
        <f>IF(G20&gt;0,LEFT(TEXT(VLOOKUP($G20,'Prüfungen Studiengang'!$A$4:$E$2000,4,FALSE),0),45),"")</f>
        <v/>
      </c>
      <c r="I20" s="13"/>
      <c r="J20" s="15" t="str">
        <f>IF(I20&gt;0,LEFT(TEXT(VLOOKUP($I20,'Prüfungen Studiengang'!$A$4:$E$2000,2,FALSE),0)&amp;"/"&amp;TEXT(VLOOKUP($I20,'Prüfungen Studiengang'!$A$4:$E$2000,3,FALSE),0)&amp;"/"&amp;TEXT(VLOOKUP($I20,'Prüfungen Studiengang'!$A$4:$E$2000,4,FALSE),0),45),"")</f>
        <v/>
      </c>
      <c r="K20" s="7" t="s">
        <v>17</v>
      </c>
      <c r="L20" s="8" t="str">
        <f>IF(ISERROR(VLOOKUP($I20,'Prüfungen Studiengang'!$A$4:$E$2000,5,FALSE)),"",(VLOOKUP($I20,'Prüfungen Studiengang'!$A$4:$E$2000,5,FALSE)))</f>
        <v/>
      </c>
      <c r="M20" s="12"/>
      <c r="N20" s="3"/>
    </row>
    <row r="21" spans="1:14" x14ac:dyDescent="0.3">
      <c r="A21" s="111"/>
      <c r="B21" s="112"/>
      <c r="C21" s="7"/>
      <c r="D21" s="10"/>
      <c r="E21" s="11"/>
      <c r="F21" s="11"/>
      <c r="G21" s="11"/>
      <c r="H21" s="14" t="str">
        <f>IF(G21&gt;0,LEFT(TEXT(VLOOKUP($G21,'Prüfungen Studiengang'!$A$4:$E$2000,4,FALSE),0),45),"")</f>
        <v/>
      </c>
      <c r="I21" s="13"/>
      <c r="J21" s="15" t="str">
        <f>IF(I21&gt;0,LEFT(TEXT(VLOOKUP($I21,'Prüfungen Studiengang'!$A$4:$E$2000,2,FALSE),0)&amp;"/"&amp;TEXT(VLOOKUP($I21,'Prüfungen Studiengang'!$A$4:$E$2000,3,FALSE),0)&amp;"/"&amp;TEXT(VLOOKUP($I21,'Prüfungen Studiengang'!$A$4:$E$2000,4,FALSE),0),45),"")</f>
        <v/>
      </c>
      <c r="K21" s="7" t="s">
        <v>17</v>
      </c>
      <c r="L21" s="8" t="str">
        <f>IF(ISERROR(VLOOKUP($I21,'Prüfungen Studiengang'!$A$4:$E$2000,5,FALSE)),"",(VLOOKUP($I21,'Prüfungen Studiengang'!$A$4:$E$2000,5,FALSE)))</f>
        <v/>
      </c>
      <c r="M21" s="12"/>
      <c r="N21" s="3"/>
    </row>
    <row r="22" spans="1:14" x14ac:dyDescent="0.3">
      <c r="A22" s="111"/>
      <c r="B22" s="112"/>
      <c r="C22" s="7"/>
      <c r="D22" s="10"/>
      <c r="E22" s="11"/>
      <c r="F22" s="11"/>
      <c r="G22" s="11"/>
      <c r="H22" s="14" t="str">
        <f>IF(G22&gt;0,LEFT(TEXT(VLOOKUP($G22,'Prüfungen Studiengang'!$A$4:$E$2000,4,FALSE),0),45),"")</f>
        <v/>
      </c>
      <c r="I22" s="13"/>
      <c r="J22" s="15" t="str">
        <f>IF(I22&gt;0,LEFT(TEXT(VLOOKUP($I22,'Prüfungen Studiengang'!$A$4:$E$2000,2,FALSE),0)&amp;"/"&amp;TEXT(VLOOKUP($I22,'Prüfungen Studiengang'!$A$4:$E$2000,3,FALSE),0)&amp;"/"&amp;TEXT(VLOOKUP($I22,'Prüfungen Studiengang'!$A$4:$E$2000,4,FALSE),0),45),"")</f>
        <v/>
      </c>
      <c r="K22" s="7" t="s">
        <v>17</v>
      </c>
      <c r="L22" s="8" t="str">
        <f>IF(ISERROR(VLOOKUP($I22,'Prüfungen Studiengang'!$A$4:$E$2000,5,FALSE)),"",(VLOOKUP($I22,'Prüfungen Studiengang'!$A$4:$E$2000,5,FALSE)))</f>
        <v/>
      </c>
      <c r="M22" s="12"/>
      <c r="N22" s="3"/>
    </row>
    <row r="23" spans="1:14" x14ac:dyDescent="0.3">
      <c r="A23" s="111"/>
      <c r="B23" s="112"/>
      <c r="C23" s="7"/>
      <c r="D23" s="10"/>
      <c r="E23" s="11"/>
      <c r="F23" s="11"/>
      <c r="G23" s="11"/>
      <c r="H23" s="14" t="str">
        <f>IF(G23&gt;0,LEFT(TEXT(VLOOKUP($G23,'Prüfungen Studiengang'!$A$4:$E$2000,4,FALSE),0),45),"")</f>
        <v/>
      </c>
      <c r="I23" s="13"/>
      <c r="J23" s="15" t="str">
        <f>IF(I23&gt;0,LEFT(TEXT(VLOOKUP($I23,'Prüfungen Studiengang'!$A$4:$E$2000,2,FALSE),0)&amp;"/"&amp;TEXT(VLOOKUP($I23,'Prüfungen Studiengang'!$A$4:$E$2000,3,FALSE),0)&amp;"/"&amp;TEXT(VLOOKUP($I23,'Prüfungen Studiengang'!$A$4:$E$2000,4,FALSE),0),45),"")</f>
        <v/>
      </c>
      <c r="K23" s="7" t="s">
        <v>17</v>
      </c>
      <c r="L23" s="8" t="str">
        <f>IF(ISERROR(VLOOKUP($I23,'Prüfungen Studiengang'!$A$4:$E$2000,5,FALSE)),"",(VLOOKUP($I23,'Prüfungen Studiengang'!$A$4:$E$2000,5,FALSE)))</f>
        <v/>
      </c>
      <c r="M23" s="12"/>
      <c r="N23" s="3"/>
    </row>
    <row r="24" spans="1:14" x14ac:dyDescent="0.3">
      <c r="A24" s="111"/>
      <c r="B24" s="112"/>
      <c r="C24" s="7"/>
      <c r="D24" s="10"/>
      <c r="E24" s="11"/>
      <c r="F24" s="11"/>
      <c r="G24" s="11"/>
      <c r="H24" s="14" t="str">
        <f>IF(G24&gt;0,LEFT(TEXT(VLOOKUP($G24,'Prüfungen Studiengang'!$A$4:$E$2000,4,FALSE),0),45),"")</f>
        <v/>
      </c>
      <c r="I24" s="13"/>
      <c r="J24" s="15" t="str">
        <f>IF(I24&gt;0,LEFT(TEXT(VLOOKUP($I24,'Prüfungen Studiengang'!$A$4:$E$2000,2,FALSE),0)&amp;"/"&amp;TEXT(VLOOKUP($I24,'Prüfungen Studiengang'!$A$4:$E$2000,3,FALSE),0)&amp;"/"&amp;TEXT(VLOOKUP($I24,'Prüfungen Studiengang'!$A$4:$E$2000,4,FALSE),0),45),"")</f>
        <v/>
      </c>
      <c r="K24" s="7" t="s">
        <v>17</v>
      </c>
      <c r="L24" s="8" t="str">
        <f>IF(ISERROR(VLOOKUP($I24,'Prüfungen Studiengang'!$A$4:$E$2000,5,FALSE)),"",(VLOOKUP($I24,'Prüfungen Studiengang'!$A$4:$E$2000,5,FALSE)))</f>
        <v/>
      </c>
      <c r="M24" s="12"/>
      <c r="N24" s="3"/>
    </row>
    <row r="25" spans="1:14" x14ac:dyDescent="0.3">
      <c r="A25" s="111"/>
      <c r="B25" s="112"/>
      <c r="C25" s="7"/>
      <c r="D25" s="10"/>
      <c r="E25" s="11"/>
      <c r="F25" s="11"/>
      <c r="G25" s="11"/>
      <c r="H25" s="14" t="str">
        <f>IF(G25&gt;0,LEFT(TEXT(VLOOKUP($G25,'Prüfungen Studiengang'!$A$4:$E$2000,4,FALSE),0),45),"")</f>
        <v/>
      </c>
      <c r="I25" s="13"/>
      <c r="J25" s="15" t="str">
        <f>IF(I25&gt;0,LEFT(TEXT(VLOOKUP($I25,'Prüfungen Studiengang'!$A$4:$E$2000,2,FALSE),0)&amp;"/"&amp;TEXT(VLOOKUP($I25,'Prüfungen Studiengang'!$A$4:$E$2000,3,FALSE),0)&amp;"/"&amp;TEXT(VLOOKUP($I25,'Prüfungen Studiengang'!$A$4:$E$2000,4,FALSE),0),45),"")</f>
        <v/>
      </c>
      <c r="K25" s="7" t="s">
        <v>17</v>
      </c>
      <c r="L25" s="8" t="str">
        <f>IF(ISERROR(VLOOKUP($I25,'Prüfungen Studiengang'!$A$4:$E$2000,5,FALSE)),"",(VLOOKUP($I25,'Prüfungen Studiengang'!$A$4:$E$2000,5,FALSE)))</f>
        <v/>
      </c>
      <c r="M25" s="12"/>
      <c r="N25" s="3"/>
    </row>
    <row r="26" spans="1:14" x14ac:dyDescent="0.3">
      <c r="A26" s="111"/>
      <c r="B26" s="112"/>
      <c r="C26" s="7"/>
      <c r="D26" s="10"/>
      <c r="E26" s="11"/>
      <c r="F26" s="11"/>
      <c r="G26" s="11"/>
      <c r="H26" s="14" t="str">
        <f>IF(G26&gt;0,LEFT(TEXT(VLOOKUP($G26,'Prüfungen Studiengang'!$A$4:$E$2000,4,FALSE),0),45),"")</f>
        <v/>
      </c>
      <c r="I26" s="13"/>
      <c r="J26" s="15" t="str">
        <f>IF(I26&gt;0,LEFT(TEXT(VLOOKUP($I26,'Prüfungen Studiengang'!$A$4:$E$2000,2,FALSE),0)&amp;"/"&amp;TEXT(VLOOKUP($I26,'Prüfungen Studiengang'!$A$4:$E$2000,3,FALSE),0)&amp;"/"&amp;TEXT(VLOOKUP($I26,'Prüfungen Studiengang'!$A$4:$E$2000,4,FALSE),0),45),"")</f>
        <v/>
      </c>
      <c r="K26" s="7" t="s">
        <v>17</v>
      </c>
      <c r="L26" s="8" t="str">
        <f>IF(ISERROR(VLOOKUP($I26,'Prüfungen Studiengang'!$A$4:$E$2000,5,FALSE)),"",(VLOOKUP($I26,'Prüfungen Studiengang'!$A$4:$E$2000,5,FALSE)))</f>
        <v/>
      </c>
      <c r="M26" s="12"/>
      <c r="N26" s="3"/>
    </row>
    <row r="27" spans="1:14" x14ac:dyDescent="0.3">
      <c r="A27" s="111"/>
      <c r="B27" s="112"/>
      <c r="C27" s="7"/>
      <c r="D27" s="10"/>
      <c r="E27" s="11"/>
      <c r="F27" s="11"/>
      <c r="G27" s="11"/>
      <c r="H27" s="14" t="str">
        <f>IF(G27&gt;0,LEFT(TEXT(VLOOKUP($G27,'Prüfungen Studiengang'!$A$4:$E$2000,4,FALSE),0),45),"")</f>
        <v/>
      </c>
      <c r="I27" s="13"/>
      <c r="J27" s="15" t="str">
        <f>IF(I27&gt;0,LEFT(TEXT(VLOOKUP($I27,'Prüfungen Studiengang'!$A$4:$E$2000,2,FALSE),0)&amp;"/"&amp;TEXT(VLOOKUP($I27,'Prüfungen Studiengang'!$A$4:$E$2000,3,FALSE),0)&amp;"/"&amp;TEXT(VLOOKUP($I27,'Prüfungen Studiengang'!$A$4:$E$2000,4,FALSE),0),45),"")</f>
        <v/>
      </c>
      <c r="K27" s="2"/>
      <c r="L27" s="8" t="str">
        <f>IF(ISERROR(VLOOKUP($I27,'Prüfungen Studiengang'!$A$4:$E$2000,5,FALSE)),"",(VLOOKUP($I27,'Prüfungen Studiengang'!$A$4:$E$2000,5,FALSE)))</f>
        <v/>
      </c>
      <c r="M27" s="12"/>
      <c r="N27" s="3"/>
    </row>
    <row r="28" spans="1:14" x14ac:dyDescent="0.3">
      <c r="A28" s="111"/>
      <c r="B28" s="112"/>
      <c r="C28" s="7"/>
      <c r="D28" s="10"/>
      <c r="E28" s="11"/>
      <c r="F28" s="11"/>
      <c r="G28" s="11"/>
      <c r="H28" s="14" t="str">
        <f>IF(G28&gt;0,LEFT(TEXT(VLOOKUP($G28,'Prüfungen Studiengang'!$A$4:$E$2000,4,FALSE),0),45),"")</f>
        <v/>
      </c>
      <c r="I28" s="13"/>
      <c r="J28" s="15" t="str">
        <f>IF(I28&gt;0,LEFT(TEXT(VLOOKUP($I28,'Prüfungen Studiengang'!$A$4:$E$2000,2,FALSE),0)&amp;"/"&amp;TEXT(VLOOKUP($I28,'Prüfungen Studiengang'!$A$4:$E$2000,3,FALSE),0)&amp;"/"&amp;TEXT(VLOOKUP($I28,'Prüfungen Studiengang'!$A$4:$E$2000,4,FALSE),0),45),"")</f>
        <v/>
      </c>
      <c r="K28" s="2"/>
      <c r="L28" s="8" t="str">
        <f>IF(ISERROR(VLOOKUP($I28,'Prüfungen Studiengang'!$A$4:$E$2000,5,FALSE)),"",(VLOOKUP($I28,'Prüfungen Studiengang'!$A$4:$E$2000,5,FALSE)))</f>
        <v/>
      </c>
      <c r="M28" s="12"/>
      <c r="N28" s="3"/>
    </row>
    <row r="29" spans="1:14" x14ac:dyDescent="0.3">
      <c r="A29" s="111"/>
      <c r="B29" s="112"/>
      <c r="C29" s="7"/>
      <c r="D29" s="10"/>
      <c r="E29" s="11"/>
      <c r="F29" s="11"/>
      <c r="G29" s="11"/>
      <c r="H29" s="14" t="str">
        <f>IF(G29&gt;0,LEFT(TEXT(VLOOKUP($G29,'Prüfungen Studiengang'!$A$4:$E$2000,4,FALSE),0),45),"")</f>
        <v/>
      </c>
      <c r="I29" s="13"/>
      <c r="J29" s="15" t="str">
        <f>IF(I29&gt;0,LEFT(TEXT(VLOOKUP($I29,'Prüfungen Studiengang'!$A$4:$E$2000,2,FALSE),0)&amp;"/"&amp;TEXT(VLOOKUP($I29,'Prüfungen Studiengang'!$A$4:$E$2000,3,FALSE),0)&amp;"/"&amp;TEXT(VLOOKUP($I29,'Prüfungen Studiengang'!$A$4:$E$2000,4,FALSE),0),45),"")</f>
        <v/>
      </c>
      <c r="K29" s="2"/>
      <c r="L29" s="8" t="str">
        <f>IF(ISERROR(VLOOKUP($I29,'Prüfungen Studiengang'!$A$4:$E$2000,5,FALSE)),"",(VLOOKUP($I29,'Prüfungen Studiengang'!$A$4:$E$2000,5,FALSE)))</f>
        <v/>
      </c>
      <c r="M29" s="12"/>
      <c r="N29" s="3"/>
    </row>
    <row r="30" spans="1:14" x14ac:dyDescent="0.3">
      <c r="A30" s="111"/>
      <c r="B30" s="112"/>
      <c r="C30" s="7"/>
      <c r="D30" s="10"/>
      <c r="E30" s="11"/>
      <c r="F30" s="11"/>
      <c r="G30" s="11"/>
      <c r="H30" s="14" t="str">
        <f>IF(G30&gt;0,LEFT(TEXT(VLOOKUP($G30,'Prüfungen Studiengang'!$A$4:$E$2000,4,FALSE),0),45),"")</f>
        <v/>
      </c>
      <c r="I30" s="13"/>
      <c r="J30" s="15" t="str">
        <f>IF(I30&gt;0,LEFT(TEXT(VLOOKUP($I30,'Prüfungen Studiengang'!$A$4:$E$2000,2,FALSE),0)&amp;"/"&amp;TEXT(VLOOKUP($I30,'Prüfungen Studiengang'!$A$4:$E$2000,3,FALSE),0)&amp;"/"&amp;TEXT(VLOOKUP($I30,'Prüfungen Studiengang'!$A$4:$E$2000,4,FALSE),0),45),"")</f>
        <v/>
      </c>
      <c r="K30" s="2"/>
      <c r="L30" s="8" t="str">
        <f>IF(ISERROR(VLOOKUP($I30,'Prüfungen Studiengang'!$A$4:$E$2000,5,FALSE)),"",(VLOOKUP($I30,'Prüfungen Studiengang'!$A$4:$E$2000,5,FALSE)))</f>
        <v/>
      </c>
      <c r="M30" s="12"/>
      <c r="N30" s="3"/>
    </row>
    <row r="31" spans="1:14" x14ac:dyDescent="0.3">
      <c r="A31" s="111"/>
      <c r="B31" s="112"/>
      <c r="C31" s="7"/>
      <c r="D31" s="10"/>
      <c r="E31" s="11"/>
      <c r="F31" s="11"/>
      <c r="G31" s="11"/>
      <c r="H31" s="14" t="str">
        <f>IF(G31&gt;0,LEFT(TEXT(VLOOKUP($G31,'Prüfungen Studiengang'!$A$4:$E$2000,4,FALSE),0),45),"")</f>
        <v/>
      </c>
      <c r="I31" s="13"/>
      <c r="J31" s="15" t="str">
        <f>IF(I31&gt;0,LEFT(TEXT(VLOOKUP($I31,'Prüfungen Studiengang'!$A$4:$E$2000,2,FALSE),0)&amp;"/"&amp;TEXT(VLOOKUP($I31,'Prüfungen Studiengang'!$A$4:$E$2000,3,FALSE),0)&amp;"/"&amp;TEXT(VLOOKUP($I31,'Prüfungen Studiengang'!$A$4:$E$2000,4,FALSE),0),45),"")</f>
        <v/>
      </c>
      <c r="K31" s="2"/>
      <c r="L31" s="8" t="str">
        <f>IF(ISERROR(VLOOKUP($I31,'Prüfungen Studiengang'!$A$4:$E$2000,5,FALSE)),"",(VLOOKUP($I31,'Prüfungen Studiengang'!$A$4:$E$2000,5,FALSE)))</f>
        <v/>
      </c>
      <c r="M31" s="12"/>
      <c r="N31" s="3"/>
    </row>
    <row r="32" spans="1:14" x14ac:dyDescent="0.3">
      <c r="A32" s="111"/>
      <c r="B32" s="112"/>
      <c r="C32" s="7"/>
      <c r="D32" s="10"/>
      <c r="E32" s="11"/>
      <c r="F32" s="11"/>
      <c r="G32" s="11"/>
      <c r="H32" s="14" t="str">
        <f>IF(G32&gt;0,LEFT(TEXT(VLOOKUP($G32,'Prüfungen Studiengang'!$A$4:$E$2000,4,FALSE),0),45),"")</f>
        <v/>
      </c>
      <c r="I32" s="13"/>
      <c r="J32" s="15" t="str">
        <f>IF(I32&gt;0,LEFT(TEXT(VLOOKUP($I32,'Prüfungen Studiengang'!$A$4:$E$2000,2,FALSE),0)&amp;"/"&amp;TEXT(VLOOKUP($I32,'Prüfungen Studiengang'!$A$4:$E$2000,3,FALSE),0)&amp;"/"&amp;TEXT(VLOOKUP($I32,'Prüfungen Studiengang'!$A$4:$E$2000,4,FALSE),0),45),"")</f>
        <v/>
      </c>
      <c r="K32" s="2"/>
      <c r="L32" s="8" t="str">
        <f>IF(ISERROR(VLOOKUP($I32,'Prüfungen Studiengang'!$A$4:$E$2000,5,FALSE)),"",(VLOOKUP($I32,'Prüfungen Studiengang'!$A$4:$E$2000,5,FALSE)))</f>
        <v/>
      </c>
      <c r="M32" s="12"/>
      <c r="N32" s="3"/>
    </row>
    <row r="33" spans="1:14" x14ac:dyDescent="0.3">
      <c r="A33" s="111"/>
      <c r="B33" s="112"/>
      <c r="C33" s="7"/>
      <c r="D33" s="10"/>
      <c r="E33" s="11"/>
      <c r="F33" s="11"/>
      <c r="G33" s="11"/>
      <c r="H33" s="14" t="str">
        <f>IF(G33&gt;0,LEFT(TEXT(VLOOKUP($G33,'Prüfungen Studiengang'!$A$4:$E$2000,4,FALSE),0),45),"")</f>
        <v/>
      </c>
      <c r="I33" s="13"/>
      <c r="J33" s="15" t="str">
        <f>IF(I33&gt;0,LEFT(TEXT(VLOOKUP($I33,'Prüfungen Studiengang'!$A$4:$E$2000,2,FALSE),0)&amp;"/"&amp;TEXT(VLOOKUP($I33,'Prüfungen Studiengang'!$A$4:$E$2000,3,FALSE),0)&amp;"/"&amp;TEXT(VLOOKUP($I33,'Prüfungen Studiengang'!$A$4:$E$2000,4,FALSE),0),45),"")</f>
        <v/>
      </c>
      <c r="K33" s="2"/>
      <c r="L33" s="8" t="str">
        <f>IF(ISERROR(VLOOKUP($I33,'Prüfungen Studiengang'!$A$4:$E$2000,5,FALSE)),"",(VLOOKUP($I33,'Prüfungen Studiengang'!$A$4:$E$2000,5,FALSE)))</f>
        <v/>
      </c>
      <c r="M33" s="12"/>
      <c r="N33" s="3"/>
    </row>
    <row r="34" spans="1:14" x14ac:dyDescent="0.3">
      <c r="A34" s="111"/>
      <c r="B34" s="112"/>
      <c r="C34" s="7"/>
      <c r="D34" s="10"/>
      <c r="E34" s="11"/>
      <c r="F34" s="11"/>
      <c r="G34" s="11"/>
      <c r="H34" s="14" t="str">
        <f>IF(G34&gt;0,LEFT(TEXT(VLOOKUP($G34,'Prüfungen Studiengang'!$A$4:$E$2000,4,FALSE),0),45),"")</f>
        <v/>
      </c>
      <c r="I34" s="13"/>
      <c r="J34" s="15" t="str">
        <f>IF(I34&gt;0,LEFT(TEXT(VLOOKUP($I34,'Prüfungen Studiengang'!$A$4:$E$2000,2,FALSE),0)&amp;"/"&amp;TEXT(VLOOKUP($I34,'Prüfungen Studiengang'!$A$4:$E$2000,3,FALSE),0)&amp;"/"&amp;TEXT(VLOOKUP($I34,'Prüfungen Studiengang'!$A$4:$E$2000,4,FALSE),0),45),"")</f>
        <v/>
      </c>
      <c r="K34" s="2"/>
      <c r="L34" s="8" t="str">
        <f>IF(ISERROR(VLOOKUP($I34,'Prüfungen Studiengang'!$A$4:$E$2000,5,FALSE)),"",(VLOOKUP($I34,'Prüfungen Studiengang'!$A$4:$E$2000,5,FALSE)))</f>
        <v/>
      </c>
      <c r="M34" s="12"/>
      <c r="N34" s="3"/>
    </row>
    <row r="35" spans="1:14" x14ac:dyDescent="0.3">
      <c r="A35" s="111"/>
      <c r="B35" s="112"/>
      <c r="C35" s="7"/>
      <c r="D35" s="10"/>
      <c r="E35" s="11"/>
      <c r="F35" s="11"/>
      <c r="G35" s="11"/>
      <c r="H35" s="14" t="str">
        <f>IF(G35&gt;0,LEFT(TEXT(VLOOKUP($G35,'Prüfungen Studiengang'!$A$4:$E$2000,4,FALSE),0),45),"")</f>
        <v/>
      </c>
      <c r="I35" s="13"/>
      <c r="J35" s="15" t="str">
        <f>IF(I35&gt;0,LEFT(TEXT(VLOOKUP($I35,'Prüfungen Studiengang'!$A$4:$E$2000,2,FALSE),0)&amp;"/"&amp;TEXT(VLOOKUP($I35,'Prüfungen Studiengang'!$A$4:$E$2000,3,FALSE),0)&amp;"/"&amp;TEXT(VLOOKUP($I35,'Prüfungen Studiengang'!$A$4:$E$2000,4,FALSE),0),45),"")</f>
        <v/>
      </c>
      <c r="K35" s="2"/>
      <c r="L35" s="8" t="str">
        <f>IF(ISERROR(VLOOKUP($I35,'Prüfungen Studiengang'!$A$4:$E$2000,5,FALSE)),"",(VLOOKUP($I35,'Prüfungen Studiengang'!$A$4:$E$2000,5,FALSE)))</f>
        <v/>
      </c>
      <c r="M35" s="12"/>
      <c r="N35" s="3"/>
    </row>
    <row r="36" spans="1:14" x14ac:dyDescent="0.3">
      <c r="A36" s="111"/>
      <c r="B36" s="112"/>
      <c r="C36" s="7"/>
      <c r="D36" s="10"/>
      <c r="E36" s="11"/>
      <c r="F36" s="11"/>
      <c r="G36" s="11"/>
      <c r="H36" s="14" t="str">
        <f>IF(G36&gt;0,LEFT(TEXT(VLOOKUP($G36,'Prüfungen Studiengang'!$A$4:$E$2000,4,FALSE),0),45),"")</f>
        <v/>
      </c>
      <c r="I36" s="13"/>
      <c r="J36" s="15" t="str">
        <f>IF(I36&gt;0,LEFT(TEXT(VLOOKUP($I36,'Prüfungen Studiengang'!$A$4:$E$2000,2,FALSE),0)&amp;"/"&amp;TEXT(VLOOKUP($I36,'Prüfungen Studiengang'!$A$4:$E$2000,3,FALSE),0)&amp;"/"&amp;TEXT(VLOOKUP($I36,'Prüfungen Studiengang'!$A$4:$E$2000,4,FALSE),0),45),"")</f>
        <v/>
      </c>
      <c r="K36" s="2"/>
      <c r="L36" s="8" t="str">
        <f>IF(ISERROR(VLOOKUP($I36,'Prüfungen Studiengang'!$A$4:$E$2000,5,FALSE)),"",(VLOOKUP($I36,'Prüfungen Studiengang'!$A$4:$E$2000,5,FALSE)))</f>
        <v/>
      </c>
      <c r="M36" s="12"/>
      <c r="N36" s="3"/>
    </row>
    <row r="37" spans="1:14" x14ac:dyDescent="0.3">
      <c r="A37" s="111"/>
      <c r="B37" s="112"/>
      <c r="C37" s="7"/>
      <c r="D37" s="10"/>
      <c r="E37" s="11"/>
      <c r="F37" s="11"/>
      <c r="G37" s="11"/>
      <c r="H37" s="14"/>
      <c r="I37" s="13"/>
      <c r="J37" s="15"/>
      <c r="K37" s="2"/>
      <c r="L37" s="8"/>
      <c r="M37" s="12"/>
      <c r="N37" s="3"/>
    </row>
    <row r="38" spans="1:14" x14ac:dyDescent="0.3">
      <c r="A38" s="111"/>
      <c r="B38" s="112"/>
      <c r="C38" s="7"/>
      <c r="D38" s="10"/>
      <c r="E38" s="11"/>
      <c r="F38" s="11"/>
      <c r="G38" s="11"/>
      <c r="H38" s="14"/>
      <c r="I38" s="13"/>
      <c r="J38" s="15"/>
      <c r="K38" s="2"/>
      <c r="L38" s="8"/>
      <c r="M38" s="12"/>
      <c r="N38" s="3"/>
    </row>
    <row r="39" spans="1:14" x14ac:dyDescent="0.3">
      <c r="A39" s="111"/>
      <c r="B39" s="112"/>
      <c r="C39" s="7"/>
      <c r="D39" s="10"/>
      <c r="E39" s="11"/>
      <c r="F39" s="11"/>
      <c r="G39" s="11"/>
      <c r="H39" s="14"/>
      <c r="I39" s="13"/>
      <c r="J39" s="15"/>
      <c r="K39" s="2"/>
      <c r="L39" s="8"/>
      <c r="M39" s="12"/>
      <c r="N39" s="3"/>
    </row>
    <row r="40" spans="1:14" x14ac:dyDescent="0.3">
      <c r="A40" s="111"/>
      <c r="B40" s="112"/>
      <c r="C40" s="7"/>
      <c r="D40" s="10"/>
      <c r="E40" s="11"/>
      <c r="F40" s="11"/>
      <c r="G40" s="11"/>
      <c r="H40" s="14"/>
      <c r="I40" s="13"/>
      <c r="J40" s="15"/>
      <c r="K40" s="2"/>
      <c r="L40" s="8"/>
      <c r="M40" s="12"/>
      <c r="N40" s="3"/>
    </row>
    <row r="41" spans="1:14" x14ac:dyDescent="0.3">
      <c r="A41" s="111"/>
      <c r="B41" s="112"/>
      <c r="C41" s="7"/>
      <c r="D41" s="10"/>
      <c r="E41" s="11"/>
      <c r="F41" s="11"/>
      <c r="G41" s="11"/>
      <c r="H41" s="14"/>
      <c r="I41" s="13"/>
      <c r="J41" s="15"/>
      <c r="K41" s="2"/>
      <c r="L41" s="8"/>
      <c r="M41" s="12"/>
      <c r="N41" s="3"/>
    </row>
    <row r="42" spans="1:14" x14ac:dyDescent="0.3">
      <c r="A42" s="111"/>
      <c r="B42" s="112"/>
      <c r="C42" s="7"/>
      <c r="D42" s="10"/>
      <c r="E42" s="11"/>
      <c r="F42" s="11"/>
      <c r="G42" s="11"/>
      <c r="H42" s="14"/>
      <c r="I42" s="13"/>
      <c r="J42" s="15"/>
      <c r="K42" s="2"/>
      <c r="L42" s="8"/>
      <c r="M42" s="12"/>
      <c r="N42" s="3"/>
    </row>
    <row r="43" spans="1:14" x14ac:dyDescent="0.3">
      <c r="A43" s="111"/>
      <c r="B43" s="112"/>
      <c r="C43" s="7"/>
      <c r="D43" s="10"/>
      <c r="E43" s="11"/>
      <c r="F43" s="11"/>
      <c r="G43" s="11"/>
      <c r="H43" s="14"/>
      <c r="I43" s="13"/>
      <c r="J43" s="15"/>
      <c r="K43" s="2"/>
      <c r="L43" s="8"/>
      <c r="M43" s="12"/>
      <c r="N43" s="3"/>
    </row>
    <row r="44" spans="1:14" x14ac:dyDescent="0.3">
      <c r="A44" s="111"/>
      <c r="B44" s="112"/>
      <c r="C44" s="7"/>
      <c r="D44" s="10"/>
      <c r="E44" s="11"/>
      <c r="F44" s="11"/>
      <c r="G44" s="11"/>
      <c r="H44" s="14"/>
      <c r="I44" s="13"/>
      <c r="J44" s="15"/>
      <c r="K44" s="2"/>
      <c r="L44" s="8"/>
      <c r="M44" s="12"/>
      <c r="N44" s="3"/>
    </row>
    <row r="45" spans="1:14" x14ac:dyDescent="0.3">
      <c r="A45" s="111"/>
      <c r="B45" s="112"/>
      <c r="C45" s="7"/>
      <c r="D45" s="10"/>
      <c r="E45" s="11"/>
      <c r="F45" s="11"/>
      <c r="G45" s="11"/>
      <c r="H45" s="14"/>
      <c r="I45" s="13"/>
      <c r="J45" s="15"/>
      <c r="K45" s="2"/>
      <c r="L45" s="8"/>
      <c r="M45" s="12"/>
      <c r="N45" s="3"/>
    </row>
    <row r="46" spans="1:14" x14ac:dyDescent="0.3">
      <c r="A46" s="111"/>
      <c r="B46" s="112"/>
      <c r="C46" s="7"/>
      <c r="D46" s="10"/>
      <c r="E46" s="11"/>
      <c r="F46" s="11"/>
      <c r="G46" s="11"/>
      <c r="H46" s="14" t="str">
        <f>IF(G46&gt;0,LEFT(TEXT(VLOOKUP($G46,'Prüfungen Studiengang'!$A$4:$E$2000,4,FALSE),0),45),"")</f>
        <v/>
      </c>
      <c r="I46" s="13"/>
      <c r="J46" s="15" t="str">
        <f>IF(I46&gt;0,LEFT(TEXT(VLOOKUP($I46,'Prüfungen Studiengang'!$A$4:$E$2000,2,FALSE),0)&amp;"/"&amp;TEXT(VLOOKUP($I46,'Prüfungen Studiengang'!$A$4:$E$2000,3,FALSE),0)&amp;"/"&amp;TEXT(VLOOKUP($I46,'Prüfungen Studiengang'!$A$4:$E$2000,4,FALSE),0),45),"")</f>
        <v/>
      </c>
      <c r="K46" s="2"/>
      <c r="L46" s="8" t="str">
        <f>IF(ISERROR(VLOOKUP($I46,'Prüfungen Studiengang'!$A$4:$E$2000,5,FALSE)),"",(VLOOKUP($I46,'Prüfungen Studiengang'!$A$4:$E$2000,5,FALSE)))</f>
        <v/>
      </c>
      <c r="M46" s="12"/>
      <c r="N46" s="3"/>
    </row>
    <row r="47" spans="1:14" x14ac:dyDescent="0.3">
      <c r="A47" s="111"/>
      <c r="B47" s="112"/>
      <c r="C47" s="7"/>
      <c r="D47" s="10"/>
      <c r="E47" s="11"/>
      <c r="F47" s="11"/>
      <c r="G47" s="11"/>
      <c r="H47" s="14" t="str">
        <f>IF(G47&gt;0,LEFT(TEXT(VLOOKUP($G47,'Prüfungen Studiengang'!$A$4:$E$2000,4,FALSE),0),45),"")</f>
        <v/>
      </c>
      <c r="I47" s="13"/>
      <c r="J47" s="15" t="str">
        <f>IF(I47&gt;0,LEFT(TEXT(VLOOKUP($I47,'Prüfungen Studiengang'!$A$4:$E$2000,2,FALSE),0)&amp;"/"&amp;TEXT(VLOOKUP($I47,'Prüfungen Studiengang'!$A$4:$E$2000,3,FALSE),0)&amp;"/"&amp;TEXT(VLOOKUP($I47,'Prüfungen Studiengang'!$A$4:$E$2000,4,FALSE),0),45),"")</f>
        <v/>
      </c>
      <c r="K47" s="2"/>
      <c r="L47" s="8" t="str">
        <f>IF(ISERROR(VLOOKUP($I47,'Prüfungen Studiengang'!$A$4:$E$2000,5,FALSE)),"",(VLOOKUP($I47,'Prüfungen Studiengang'!$A$4:$E$2000,5,FALSE)))</f>
        <v/>
      </c>
      <c r="M47" s="12"/>
      <c r="N47" s="3"/>
    </row>
    <row r="48" spans="1:14" x14ac:dyDescent="0.3">
      <c r="A48" s="111"/>
      <c r="B48" s="112"/>
      <c r="C48" s="7"/>
      <c r="D48" s="10"/>
      <c r="E48" s="11"/>
      <c r="F48" s="11"/>
      <c r="G48" s="11"/>
      <c r="H48" s="14" t="str">
        <f>IF(G48&gt;0,LEFT(TEXT(VLOOKUP($G48,'Prüfungen Studiengang'!$A$4:$E$2000,4,FALSE),0),45),"")</f>
        <v/>
      </c>
      <c r="I48" s="13"/>
      <c r="J48" s="15" t="str">
        <f>IF(I48&gt;0,LEFT(TEXT(VLOOKUP($I48,'Prüfungen Studiengang'!$A$4:$E$2000,2,FALSE),0)&amp;"/"&amp;TEXT(VLOOKUP($I48,'Prüfungen Studiengang'!$A$4:$E$2000,3,FALSE),0)&amp;"/"&amp;TEXT(VLOOKUP($I48,'Prüfungen Studiengang'!$A$4:$E$2000,4,FALSE),0),45),"")</f>
        <v/>
      </c>
      <c r="K48" s="2"/>
      <c r="L48" s="8" t="str">
        <f>IF(ISERROR(VLOOKUP($I48,'Prüfungen Studiengang'!$A$4:$E$2000,5,FALSE)),"",(VLOOKUP($I48,'Prüfungen Studiengang'!$A$4:$E$2000,5,FALSE)))</f>
        <v/>
      </c>
      <c r="M48" s="12"/>
      <c r="N48" s="3"/>
    </row>
    <row r="49" spans="1:14" x14ac:dyDescent="0.3">
      <c r="A49" s="111"/>
      <c r="B49" s="112"/>
      <c r="C49" s="7"/>
      <c r="D49" s="10"/>
      <c r="E49" s="11"/>
      <c r="F49" s="11"/>
      <c r="G49" s="11"/>
      <c r="H49" s="14" t="str">
        <f>IF(G49&gt;0,LEFT(TEXT(VLOOKUP($G49,'Prüfungen Studiengang'!$A$4:$E$2000,4,FALSE),0),45),"")</f>
        <v/>
      </c>
      <c r="I49" s="13"/>
      <c r="J49" s="15" t="str">
        <f>IF(I49&gt;0,LEFT(TEXT(VLOOKUP($I49,'Prüfungen Studiengang'!$A$4:$E$2000,2,FALSE),0)&amp;"/"&amp;TEXT(VLOOKUP($I49,'Prüfungen Studiengang'!$A$4:$E$2000,3,FALSE),0)&amp;"/"&amp;TEXT(VLOOKUP($I49,'Prüfungen Studiengang'!$A$4:$E$2000,4,FALSE),0),45),"")</f>
        <v/>
      </c>
      <c r="K49" s="2"/>
      <c r="L49" s="8" t="str">
        <f>IF(ISERROR(VLOOKUP($I49,'Prüfungen Studiengang'!$A$4:$E$2000,5,FALSE)),"",(VLOOKUP($I49,'Prüfungen Studiengang'!$A$4:$E$2000,5,FALSE)))</f>
        <v/>
      </c>
      <c r="M49" s="12"/>
      <c r="N49" s="3"/>
    </row>
    <row r="50" spans="1:14" x14ac:dyDescent="0.3">
      <c r="A50" s="111"/>
      <c r="B50" s="112"/>
      <c r="C50" s="7"/>
      <c r="D50" s="10"/>
      <c r="E50" s="11"/>
      <c r="F50" s="11"/>
      <c r="G50" s="11"/>
      <c r="H50" s="14" t="str">
        <f>IF(G50&gt;0,LEFT(TEXT(VLOOKUP($G50,'Prüfungen Studiengang'!$A$4:$E$2000,4,FALSE),0),45),"")</f>
        <v/>
      </c>
      <c r="I50" s="13"/>
      <c r="J50" s="15" t="str">
        <f>IF(I50&gt;0,LEFT(TEXT(VLOOKUP($I50,'Prüfungen Studiengang'!$A$4:$E$2000,2,FALSE),0)&amp;"/"&amp;TEXT(VLOOKUP($I50,'Prüfungen Studiengang'!$A$4:$E$2000,3,FALSE),0)&amp;"/"&amp;TEXT(VLOOKUP($I50,'Prüfungen Studiengang'!$A$4:$E$2000,4,FALSE),0),45),"")</f>
        <v/>
      </c>
      <c r="K50" s="2"/>
      <c r="L50" s="8" t="str">
        <f>IF(ISERROR(VLOOKUP($I50,'Prüfungen Studiengang'!$A$4:$E$2000,5,FALSE)),"",(VLOOKUP($I50,'Prüfungen Studiengang'!$A$4:$E$2000,5,FALSE)))</f>
        <v/>
      </c>
      <c r="M50" s="12"/>
      <c r="N50" s="3"/>
    </row>
    <row r="51" spans="1:14" x14ac:dyDescent="0.3">
      <c r="A51" s="111"/>
      <c r="B51" s="112"/>
      <c r="C51" s="7"/>
      <c r="D51" s="10"/>
      <c r="E51" s="11"/>
      <c r="F51" s="11"/>
      <c r="G51" s="11"/>
      <c r="H51" s="14" t="str">
        <f>IF(G51&gt;0,LEFT(TEXT(VLOOKUP($G51,'Prüfungen Studiengang'!$A$4:$E$2000,4,FALSE),0),45),"")</f>
        <v/>
      </c>
      <c r="I51" s="13"/>
      <c r="J51" s="15" t="str">
        <f>IF(I51&gt;0,LEFT(TEXT(VLOOKUP($I51,'Prüfungen Studiengang'!$A$4:$E$2000,2,FALSE),0)&amp;"/"&amp;TEXT(VLOOKUP($I51,'Prüfungen Studiengang'!$A$4:$E$2000,3,FALSE),0)&amp;"/"&amp;TEXT(VLOOKUP($I51,'Prüfungen Studiengang'!$A$4:$E$2000,4,FALSE),0),45),"")</f>
        <v/>
      </c>
      <c r="K51" s="2"/>
      <c r="L51" s="8" t="str">
        <f>IF(ISERROR(VLOOKUP($I51,'Prüfungen Studiengang'!$A$4:$E$2000,5,FALSE)),"",(VLOOKUP($I51,'Prüfungen Studiengang'!$A$4:$E$2000,5,FALSE)))</f>
        <v/>
      </c>
      <c r="M51" s="12"/>
      <c r="N51" s="3"/>
    </row>
    <row r="52" spans="1:14" x14ac:dyDescent="0.3">
      <c r="A52" s="111"/>
      <c r="B52" s="112"/>
      <c r="C52" s="7"/>
      <c r="D52" s="10"/>
      <c r="E52" s="11"/>
      <c r="F52" s="11"/>
      <c r="G52" s="11"/>
      <c r="H52" s="14" t="str">
        <f>IF(G52&gt;0,LEFT(TEXT(VLOOKUP($G52,'Prüfungen Studiengang'!$A$4:$E$2000,4,FALSE),0),45),"")</f>
        <v/>
      </c>
      <c r="I52" s="13"/>
      <c r="J52" s="15" t="str">
        <f>IF(I52&gt;0,LEFT(TEXT(VLOOKUP($I52,'Prüfungen Studiengang'!$A$4:$E$2000,2,FALSE),0)&amp;"/"&amp;TEXT(VLOOKUP($I52,'Prüfungen Studiengang'!$A$4:$E$2000,3,FALSE),0)&amp;"/"&amp;TEXT(VLOOKUP($I52,'Prüfungen Studiengang'!$A$4:$E$2000,4,FALSE),0),45),"")</f>
        <v/>
      </c>
      <c r="K52" s="2"/>
      <c r="L52" s="8" t="str">
        <f>IF(ISERROR(VLOOKUP($I52,'Prüfungen Studiengang'!$A$4:$E$2000,5,FALSE)),"",(VLOOKUP($I52,'Prüfungen Studiengang'!$A$4:$E$2000,5,FALSE)))</f>
        <v/>
      </c>
      <c r="M52" s="12"/>
      <c r="N52" s="3"/>
    </row>
    <row r="53" spans="1:14" x14ac:dyDescent="0.3">
      <c r="A53" s="111"/>
      <c r="B53" s="112"/>
      <c r="C53" s="7"/>
      <c r="D53" s="10"/>
      <c r="E53" s="11"/>
      <c r="F53" s="11"/>
      <c r="G53" s="11"/>
      <c r="H53" s="14" t="str">
        <f>IF(G53&gt;0,LEFT(TEXT(VLOOKUP($G53,'Prüfungen Studiengang'!$A$4:$E$2000,4,FALSE),0),45),"")</f>
        <v/>
      </c>
      <c r="I53" s="13"/>
      <c r="J53" s="15" t="str">
        <f>IF(I53&gt;0,LEFT(TEXT(VLOOKUP($I53,'Prüfungen Studiengang'!$A$4:$E$2000,2,FALSE),0)&amp;"/"&amp;TEXT(VLOOKUP($I53,'Prüfungen Studiengang'!$A$4:$E$2000,3,FALSE),0)&amp;"/"&amp;TEXT(VLOOKUP($I53,'Prüfungen Studiengang'!$A$4:$E$2000,4,FALSE),0),45),"")</f>
        <v/>
      </c>
      <c r="K53" s="2"/>
      <c r="L53" s="8" t="str">
        <f>IF(ISERROR(VLOOKUP($I53,'Prüfungen Studiengang'!$A$4:$E$2000,5,FALSE)),"",(VLOOKUP($I53,'Prüfungen Studiengang'!$A$4:$E$2000,5,FALSE)))</f>
        <v/>
      </c>
      <c r="M53" s="12"/>
      <c r="N53" s="3"/>
    </row>
    <row r="54" spans="1:14" x14ac:dyDescent="0.3">
      <c r="A54" s="111"/>
      <c r="B54" s="112"/>
      <c r="C54" s="7"/>
      <c r="D54" s="10"/>
      <c r="E54" s="11"/>
      <c r="F54" s="11"/>
      <c r="G54" s="11"/>
      <c r="H54" s="14" t="str">
        <f>IF(G54&gt;0,LEFT(TEXT(VLOOKUP($G54,'Prüfungen Studiengang'!$A$4:$E$2000,4,FALSE),0),45),"")</f>
        <v/>
      </c>
      <c r="I54" s="13"/>
      <c r="J54" s="15" t="str">
        <f>IF(I54&gt;0,LEFT(TEXT(VLOOKUP($I54,'Prüfungen Studiengang'!$A$4:$E$2000,2,FALSE),0)&amp;"/"&amp;TEXT(VLOOKUP($I54,'Prüfungen Studiengang'!$A$4:$E$2000,3,FALSE),0)&amp;"/"&amp;TEXT(VLOOKUP($I54,'Prüfungen Studiengang'!$A$4:$E$2000,4,FALSE),0),45),"")</f>
        <v/>
      </c>
      <c r="K54" s="2"/>
      <c r="L54" s="8" t="str">
        <f>IF(ISERROR(VLOOKUP($I54,'Prüfungen Studiengang'!$A$4:$E$2000,5,FALSE)),"",(VLOOKUP($I54,'Prüfungen Studiengang'!$A$4:$E$2000,5,FALSE)))</f>
        <v/>
      </c>
      <c r="M54" s="12"/>
      <c r="N54" s="3"/>
    </row>
    <row r="55" spans="1:14" x14ac:dyDescent="0.3">
      <c r="A55" s="111"/>
      <c r="B55" s="112"/>
      <c r="C55" s="7"/>
      <c r="D55" s="10"/>
      <c r="E55" s="11"/>
      <c r="F55" s="11"/>
      <c r="G55" s="11"/>
      <c r="H55" s="14" t="str">
        <f>IF(G55&gt;0,LEFT(TEXT(VLOOKUP($G55,'Prüfungen Studiengang'!$A$4:$E$2000,4,FALSE),0),45),"")</f>
        <v/>
      </c>
      <c r="I55" s="13"/>
      <c r="J55" s="15" t="str">
        <f>IF(I55&gt;0,LEFT(TEXT(VLOOKUP($I55,'Prüfungen Studiengang'!$A$4:$E$2000,2,FALSE),0)&amp;"/"&amp;TEXT(VLOOKUP($I55,'Prüfungen Studiengang'!$A$4:$E$2000,3,FALSE),0)&amp;"/"&amp;TEXT(VLOOKUP($I55,'Prüfungen Studiengang'!$A$4:$E$2000,4,FALSE),0),45),"")</f>
        <v/>
      </c>
      <c r="K55" s="2"/>
      <c r="L55" s="8" t="str">
        <f>IF(ISERROR(VLOOKUP($I55,'Prüfungen Studiengang'!$A$4:$E$2000,5,FALSE)),"",(VLOOKUP($I55,'Prüfungen Studiengang'!$A$4:$E$2000,5,FALSE)))</f>
        <v/>
      </c>
      <c r="M55" s="12"/>
      <c r="N55" s="3"/>
    </row>
    <row r="56" spans="1:14" x14ac:dyDescent="0.3">
      <c r="A56" s="111"/>
      <c r="B56" s="112"/>
      <c r="C56" s="7"/>
      <c r="D56" s="10"/>
      <c r="E56" s="11"/>
      <c r="F56" s="11"/>
      <c r="G56" s="11"/>
      <c r="H56" s="14" t="str">
        <f>IF(G56&gt;0,LEFT(TEXT(VLOOKUP($G56,'Prüfungen Studiengang'!$A$4:$E$2000,4,FALSE),0),45),"")</f>
        <v/>
      </c>
      <c r="I56" s="13"/>
      <c r="J56" s="15" t="str">
        <f>IF(I56&gt;0,LEFT(TEXT(VLOOKUP($I56,'Prüfungen Studiengang'!$A$4:$E$2000,2,FALSE),0)&amp;"/"&amp;TEXT(VLOOKUP($I56,'Prüfungen Studiengang'!$A$4:$E$2000,3,FALSE),0)&amp;"/"&amp;TEXT(VLOOKUP($I56,'Prüfungen Studiengang'!$A$4:$E$2000,4,FALSE),0),45),"")</f>
        <v/>
      </c>
      <c r="K56" s="2"/>
      <c r="L56" s="8" t="str">
        <f>IF(ISERROR(VLOOKUP($I56,'Prüfungen Studiengang'!$A$4:$E$2000,5,FALSE)),"",(VLOOKUP($I56,'Prüfungen Studiengang'!$A$4:$E$2000,5,FALSE)))</f>
        <v/>
      </c>
      <c r="M56" s="12"/>
      <c r="N56" s="3"/>
    </row>
    <row r="57" spans="1:14" x14ac:dyDescent="0.3">
      <c r="A57" s="111"/>
      <c r="B57" s="112"/>
      <c r="C57" s="7"/>
      <c r="D57" s="10"/>
      <c r="E57" s="11"/>
      <c r="F57" s="11"/>
      <c r="G57" s="11"/>
      <c r="H57" s="14" t="str">
        <f>IF(G57&gt;0,LEFT(TEXT(VLOOKUP($G57,'Prüfungen Studiengang'!$A$4:$E$2000,4,FALSE),0),45),"")</f>
        <v/>
      </c>
      <c r="I57" s="13"/>
      <c r="J57" s="15" t="str">
        <f>IF(I57&gt;0,LEFT(TEXT(VLOOKUP($I57,'Prüfungen Studiengang'!$A$4:$E$2000,2,FALSE),0)&amp;"/"&amp;TEXT(VLOOKUP($I57,'Prüfungen Studiengang'!$A$4:$E$2000,3,FALSE),0)&amp;"/"&amp;TEXT(VLOOKUP($I57,'Prüfungen Studiengang'!$A$4:$E$2000,4,FALSE),0),45),"")</f>
        <v/>
      </c>
      <c r="K57" s="2"/>
      <c r="L57" s="8" t="str">
        <f>IF(ISERROR(VLOOKUP($I57,'Prüfungen Studiengang'!$A$4:$E$2000,5,FALSE)),"",(VLOOKUP($I57,'Prüfungen Studiengang'!$A$4:$E$2000,5,FALSE)))</f>
        <v/>
      </c>
      <c r="M57" s="12"/>
      <c r="N57" s="3"/>
    </row>
    <row r="58" spans="1:14" x14ac:dyDescent="0.3">
      <c r="A58" s="111"/>
      <c r="B58" s="112"/>
      <c r="C58" s="7"/>
      <c r="D58" s="10"/>
      <c r="E58" s="11"/>
      <c r="F58" s="11"/>
      <c r="G58" s="11"/>
      <c r="H58" s="14" t="str">
        <f>IF(G58&gt;0,LEFT(TEXT(VLOOKUP($G58,'Prüfungen Studiengang'!$A$4:$E$2000,4,FALSE),0),45),"")</f>
        <v/>
      </c>
      <c r="I58" s="13"/>
      <c r="J58" s="15" t="str">
        <f>IF(I58&gt;0,LEFT(TEXT(VLOOKUP($I58,'Prüfungen Studiengang'!$A$4:$E$2000,2,FALSE),0)&amp;"/"&amp;TEXT(VLOOKUP($I58,'Prüfungen Studiengang'!$A$4:$E$2000,3,FALSE),0)&amp;"/"&amp;TEXT(VLOOKUP($I58,'Prüfungen Studiengang'!$A$4:$E$2000,4,FALSE),0),45),"")</f>
        <v/>
      </c>
      <c r="K58" s="2"/>
      <c r="L58" s="8" t="str">
        <f>IF(ISERROR(VLOOKUP($I58,'Prüfungen Studiengang'!$A$4:$E$2000,5,FALSE)),"",(VLOOKUP($I58,'Prüfungen Studiengang'!$A$4:$E$2000,5,FALSE)))</f>
        <v/>
      </c>
      <c r="M58" s="12"/>
      <c r="N58" s="3"/>
    </row>
    <row r="59" spans="1:14" x14ac:dyDescent="0.3">
      <c r="A59" s="111"/>
      <c r="B59" s="112"/>
      <c r="C59" s="7"/>
      <c r="D59" s="10"/>
      <c r="E59" s="11"/>
      <c r="F59" s="11"/>
      <c r="G59" s="11"/>
      <c r="H59" s="14" t="str">
        <f>IF(G59&gt;0,LEFT(TEXT(VLOOKUP($G59,'Prüfungen Studiengang'!$A$4:$E$2000,4,FALSE),0),45),"")</f>
        <v/>
      </c>
      <c r="I59" s="13"/>
      <c r="J59" s="15" t="str">
        <f>IF(I59&gt;0,LEFT(TEXT(VLOOKUP($I59,'Prüfungen Studiengang'!$A$4:$E$2000,2,FALSE),0)&amp;"/"&amp;TEXT(VLOOKUP($I59,'Prüfungen Studiengang'!$A$4:$E$2000,3,FALSE),0)&amp;"/"&amp;TEXT(VLOOKUP($I59,'Prüfungen Studiengang'!$A$4:$E$2000,4,FALSE),0),45),"")</f>
        <v/>
      </c>
      <c r="K59" s="2"/>
      <c r="L59" s="8" t="str">
        <f>IF(ISERROR(VLOOKUP($I59,'Prüfungen Studiengang'!$A$4:$E$2000,5,FALSE)),"",(VLOOKUP($I59,'Prüfungen Studiengang'!$A$4:$E$2000,5,FALSE)))</f>
        <v/>
      </c>
      <c r="M59" s="12"/>
      <c r="N59" s="3"/>
    </row>
    <row r="60" spans="1:14" x14ac:dyDescent="0.3">
      <c r="A60" s="111"/>
      <c r="B60" s="112"/>
      <c r="C60" s="7"/>
      <c r="D60" s="10"/>
      <c r="E60" s="11"/>
      <c r="F60" s="11"/>
      <c r="G60" s="11"/>
      <c r="H60" s="14" t="str">
        <f>IF(G60&gt;0,LEFT(TEXT(VLOOKUP($G60,'Prüfungen Studiengang'!$A$4:$E$2000,4,FALSE),0),45),"")</f>
        <v/>
      </c>
      <c r="I60" s="13"/>
      <c r="J60" s="15" t="str">
        <f>IF(I60&gt;0,LEFT(TEXT(VLOOKUP($I60,'Prüfungen Studiengang'!$A$4:$E$2000,2,FALSE),0)&amp;"/"&amp;TEXT(VLOOKUP($I60,'Prüfungen Studiengang'!$A$4:$E$2000,3,FALSE),0)&amp;"/"&amp;TEXT(VLOOKUP($I60,'Prüfungen Studiengang'!$A$4:$E$2000,4,FALSE),0),45),"")</f>
        <v/>
      </c>
      <c r="K60" s="2"/>
      <c r="L60" s="8" t="str">
        <f>IF(ISERROR(VLOOKUP($I60,'Prüfungen Studiengang'!$A$4:$E$2000,5,FALSE)),"",(VLOOKUP($I60,'Prüfungen Studiengang'!$A$4:$E$2000,5,FALSE)))</f>
        <v/>
      </c>
      <c r="M60" s="12"/>
      <c r="N60" s="3"/>
    </row>
    <row r="61" spans="1:14" x14ac:dyDescent="0.3">
      <c r="A61" s="111"/>
      <c r="B61" s="112"/>
      <c r="C61" s="7"/>
      <c r="D61" s="10"/>
      <c r="E61" s="11"/>
      <c r="F61" s="11"/>
      <c r="G61" s="11"/>
      <c r="H61" s="14" t="str">
        <f>IF(G61&gt;0,LEFT(TEXT(VLOOKUP($G61,'Prüfungen Studiengang'!$A$4:$E$2000,4,FALSE),0),45),"")</f>
        <v/>
      </c>
      <c r="I61" s="13"/>
      <c r="J61" s="15" t="str">
        <f>IF(I61&gt;0,LEFT(TEXT(VLOOKUP($I61,'Prüfungen Studiengang'!$A$4:$E$2000,2,FALSE),0)&amp;"/"&amp;TEXT(VLOOKUP($I61,'Prüfungen Studiengang'!$A$4:$E$2000,3,FALSE),0)&amp;"/"&amp;TEXT(VLOOKUP($I61,'Prüfungen Studiengang'!$A$4:$E$2000,4,FALSE),0),45),"")</f>
        <v/>
      </c>
      <c r="K61" s="2"/>
      <c r="L61" s="8" t="str">
        <f>IF(ISERROR(VLOOKUP($I61,'Prüfungen Studiengang'!$A$4:$E$2000,5,FALSE)),"",(VLOOKUP($I61,'Prüfungen Studiengang'!$A$4:$E$2000,5,FALSE)))</f>
        <v/>
      </c>
      <c r="M61" s="12"/>
      <c r="N61" s="3"/>
    </row>
    <row r="62" spans="1:14" x14ac:dyDescent="0.3">
      <c r="A62" s="111"/>
      <c r="B62" s="112"/>
      <c r="C62" s="7"/>
      <c r="D62" s="10"/>
      <c r="E62" s="11"/>
      <c r="F62" s="11"/>
      <c r="G62" s="11"/>
      <c r="H62" s="14" t="str">
        <f>IF(G62&gt;0,LEFT(TEXT(VLOOKUP($G62,'Prüfungen Studiengang'!$A$4:$E$2000,4,FALSE),0),45),"")</f>
        <v/>
      </c>
      <c r="I62" s="13"/>
      <c r="J62" s="15" t="str">
        <f>IF(I62&gt;0,LEFT(TEXT(VLOOKUP($I62,'Prüfungen Studiengang'!$A$4:$E$2000,2,FALSE),0)&amp;"/"&amp;TEXT(VLOOKUP($I62,'Prüfungen Studiengang'!$A$4:$E$2000,3,FALSE),0)&amp;"/"&amp;TEXT(VLOOKUP($I62,'Prüfungen Studiengang'!$A$4:$E$2000,4,FALSE),0),45),"")</f>
        <v/>
      </c>
      <c r="K62" s="2"/>
      <c r="L62" s="8" t="str">
        <f>IF(ISERROR(VLOOKUP($I62,'Prüfungen Studiengang'!$A$4:$E$2000,5,FALSE)),"",(VLOOKUP($I62,'Prüfungen Studiengang'!$A$4:$E$2000,5,FALSE)))</f>
        <v/>
      </c>
      <c r="M62" s="12"/>
      <c r="N62" s="3"/>
    </row>
    <row r="63" spans="1:14" ht="16.2" thickBot="1" x14ac:dyDescent="0.35">
      <c r="A63" s="111"/>
      <c r="B63" s="112"/>
      <c r="C63" s="7"/>
      <c r="D63" s="10"/>
      <c r="E63" s="11"/>
      <c r="F63" s="11"/>
      <c r="G63" s="11"/>
      <c r="H63" s="14" t="str">
        <f>IF(G63&gt;0,LEFT(TEXT(VLOOKUP($G63,'Prüfungen Studiengang'!$A$4:$E$2000,4,FALSE),0),45),"")</f>
        <v/>
      </c>
      <c r="I63" s="13"/>
      <c r="J63" s="15" t="str">
        <f>IF(I63&gt;0,LEFT(TEXT(VLOOKUP($I63,'Prüfungen Studiengang'!$A$4:$E$2000,2,FALSE),0)&amp;"/"&amp;TEXT(VLOOKUP($I63,'Prüfungen Studiengang'!$A$4:$E$2000,3,FALSE),0)&amp;"/"&amp;TEXT(VLOOKUP($I63,'Prüfungen Studiengang'!$A$4:$E$2000,4,FALSE),0),45),"")</f>
        <v/>
      </c>
      <c r="K63" s="2"/>
      <c r="L63" s="8" t="str">
        <f>IF(ISERROR(VLOOKUP($I63,'Prüfungen Studiengang'!$A$4:$E$2000,5,FALSE)),"",(VLOOKUP($I63,'Prüfungen Studiengang'!$A$4:$E$2000,5,FALSE)))</f>
        <v/>
      </c>
      <c r="M63" s="12"/>
      <c r="N63" s="3"/>
    </row>
    <row r="64" spans="1:14" ht="52.5" customHeight="1" x14ac:dyDescent="0.3">
      <c r="A64" s="131" t="s">
        <v>48</v>
      </c>
      <c r="B64" s="132"/>
      <c r="C64" s="132"/>
      <c r="D64" s="132"/>
      <c r="E64" s="132"/>
      <c r="F64" s="132"/>
      <c r="G64" s="132"/>
      <c r="H64" s="133"/>
      <c r="I64" s="147" t="s">
        <v>51</v>
      </c>
      <c r="J64" s="148"/>
      <c r="K64" s="148"/>
      <c r="L64" s="24">
        <f>SUMIF($K$11:$K$63,"Ja",$L$11:$L$63)</f>
        <v>0</v>
      </c>
      <c r="M64" s="149" t="s">
        <v>52</v>
      </c>
      <c r="N64" s="150"/>
    </row>
    <row r="65" spans="1:14" ht="52.5" customHeight="1" x14ac:dyDescent="0.3">
      <c r="A65" s="134"/>
      <c r="B65" s="135"/>
      <c r="C65" s="135"/>
      <c r="D65" s="135"/>
      <c r="E65" s="135"/>
      <c r="F65" s="135"/>
      <c r="G65" s="135"/>
      <c r="H65" s="136"/>
      <c r="I65" s="123" t="s">
        <v>50</v>
      </c>
      <c r="J65" s="124"/>
      <c r="K65" s="125" t="str">
        <f>IF(L64*7/210&lt;0.5,"Bewerbung/Einschreibung in das 1. Fachsemester möglich.
Application/matriculation for the 1st semester.",IF(L64*8/240&lt;1.5,"Bewerbung/Einschreibung in das 2. Fachsemester möglich.
Application/matriculation for the 2nd semester.",IF(L64*8/240&lt;2.5,"Bewerbung/Einschreibung in das 3. Fachsemester möglich.
Application/matriculation for the 3rd semester.",IF(L64*8/240&lt;3.5,"Bewerbung/Einschreibung in das 4. Fachsemester möglich.
Application/matriculation for the 4th semester.",IF(L64*8/240&lt;4.5,"Bewerbung/Einschreibung in das 5. Fachsemester möglich.
Application/matriculation for the 5th semester.",IF(L64*8/240&lt;5.5,"Bewerbung/Einschreibung in das 6. Fachsemester möglich.
Application/matriculation for the 6th semester.",IF(L64*8/240&lt;6.5,"Bewerbung/Einschreibung in das 7. Fachsemester möglich.
Application/matriculation for the 7th semester.",IF(L64*8/240&lt;7.5,"Bewerbung/Einschreibung in das 8. Fachsemester möglich.
Application/matriculation for the 8th semester."))))))))</f>
        <v>Bewerbung/Einschreibung in das 1. Fachsemester möglich.
Application/matriculation for the 1st semester.</v>
      </c>
      <c r="L65" s="126"/>
      <c r="M65" s="126"/>
      <c r="N65" s="127"/>
    </row>
    <row r="66" spans="1:14" ht="33" customHeight="1" thickBot="1" x14ac:dyDescent="0.35">
      <c r="A66" s="137" t="s">
        <v>49</v>
      </c>
      <c r="B66" s="138"/>
      <c r="C66" s="138"/>
      <c r="D66" s="138"/>
      <c r="E66" s="138"/>
      <c r="F66" s="138"/>
      <c r="G66" s="138"/>
      <c r="H66" s="139"/>
      <c r="I66" s="145" t="str">
        <f>+TEXT(L64,"0")&amp;" x "&amp;TEXT(N7,"0")&amp;" : "&amp;TEXT(N7*30,"000")&amp;" = "&amp;TEXT(L64/30,"0,0")&amp;" Semester"</f>
        <v>0 x 8 : 240 = 0,0 Semester</v>
      </c>
      <c r="J66" s="146"/>
      <c r="K66" s="128"/>
      <c r="L66" s="129"/>
      <c r="M66" s="129"/>
      <c r="N66" s="130"/>
    </row>
    <row r="67" spans="1:14" ht="12.6" customHeight="1" x14ac:dyDescent="0.3">
      <c r="A67" s="25"/>
      <c r="I67" s="22"/>
      <c r="J67" s="22"/>
      <c r="K67" s="21"/>
      <c r="L67" s="21"/>
      <c r="M67" s="21"/>
      <c r="N67" s="21"/>
    </row>
    <row r="68" spans="1:14" ht="12.6" customHeight="1" x14ac:dyDescent="0.3">
      <c r="A68" s="113" t="s">
        <v>132</v>
      </c>
      <c r="B68" s="113"/>
      <c r="C68" s="113"/>
      <c r="D68" s="113"/>
      <c r="E68" s="113"/>
      <c r="F68" s="113"/>
      <c r="G68" s="113"/>
      <c r="H68" s="113"/>
      <c r="I68" s="113"/>
      <c r="J68" s="113"/>
      <c r="K68" s="113"/>
      <c r="L68" s="113"/>
      <c r="M68" s="113"/>
      <c r="N68" s="113"/>
    </row>
    <row r="69" spans="1:14" x14ac:dyDescent="0.3">
      <c r="A69" s="113"/>
      <c r="B69" s="113"/>
      <c r="C69" s="113"/>
      <c r="D69" s="113"/>
      <c r="E69" s="113"/>
      <c r="F69" s="113"/>
      <c r="G69" s="113"/>
      <c r="H69" s="113"/>
      <c r="I69" s="113"/>
      <c r="J69" s="113"/>
      <c r="K69" s="113"/>
      <c r="L69" s="113"/>
      <c r="M69" s="113"/>
      <c r="N69" s="113"/>
    </row>
    <row r="70" spans="1:14" ht="15.75" customHeight="1" x14ac:dyDescent="0.3">
      <c r="A70" s="115" t="s">
        <v>133</v>
      </c>
      <c r="B70" s="115"/>
      <c r="C70" s="115"/>
      <c r="D70" s="115"/>
      <c r="E70" s="115"/>
      <c r="F70" s="115"/>
      <c r="G70" s="115"/>
      <c r="H70" s="115"/>
      <c r="I70" s="115"/>
      <c r="J70" s="115"/>
      <c r="K70" s="115"/>
      <c r="L70" s="115"/>
      <c r="M70" s="115"/>
      <c r="N70" s="115"/>
    </row>
    <row r="71" spans="1:14" x14ac:dyDescent="0.3">
      <c r="A71" s="115"/>
      <c r="B71" s="115"/>
      <c r="C71" s="115"/>
      <c r="D71" s="115"/>
      <c r="E71" s="115"/>
      <c r="F71" s="115"/>
      <c r="G71" s="115"/>
      <c r="H71" s="115"/>
      <c r="I71" s="115"/>
      <c r="J71" s="115"/>
      <c r="K71" s="115"/>
      <c r="L71" s="115"/>
      <c r="M71" s="115"/>
      <c r="N71" s="115"/>
    </row>
    <row r="72" spans="1:14" x14ac:dyDescent="0.3">
      <c r="A72" s="45"/>
      <c r="B72" s="45"/>
      <c r="C72" s="45"/>
      <c r="D72" s="45"/>
      <c r="E72" s="45"/>
      <c r="F72" s="45"/>
      <c r="G72" s="45"/>
      <c r="H72" s="45"/>
      <c r="I72" s="45"/>
      <c r="J72" s="45"/>
      <c r="K72" s="45"/>
      <c r="L72" s="45"/>
      <c r="M72" s="45"/>
      <c r="N72" s="45"/>
    </row>
    <row r="73" spans="1:14" x14ac:dyDescent="0.3">
      <c r="A73" s="116" t="s">
        <v>134</v>
      </c>
      <c r="B73" s="116"/>
      <c r="C73" s="116"/>
      <c r="D73" s="116"/>
      <c r="E73" s="45"/>
      <c r="F73" s="63"/>
      <c r="G73" s="64"/>
      <c r="H73" s="64"/>
      <c r="I73" s="64"/>
      <c r="J73" s="64"/>
      <c r="K73" s="45"/>
      <c r="L73" s="45"/>
      <c r="M73" s="45"/>
      <c r="N73" s="45"/>
    </row>
    <row r="74" spans="1:14" x14ac:dyDescent="0.3">
      <c r="A74" s="109" t="s">
        <v>140</v>
      </c>
      <c r="B74" s="109"/>
      <c r="C74" s="109"/>
      <c r="D74" s="109"/>
      <c r="E74" s="109"/>
      <c r="F74" s="109"/>
      <c r="G74" s="109"/>
      <c r="H74" s="109"/>
      <c r="I74" s="109"/>
      <c r="J74" s="109"/>
      <c r="K74" s="109"/>
      <c r="L74" s="109"/>
      <c r="M74" s="109"/>
      <c r="N74" s="109"/>
    </row>
    <row r="76" spans="1:14" x14ac:dyDescent="0.3">
      <c r="A76" s="117" t="s">
        <v>135</v>
      </c>
      <c r="B76" s="117"/>
      <c r="C76" s="117"/>
      <c r="D76" s="117"/>
    </row>
    <row r="77" spans="1:14" x14ac:dyDescent="0.3">
      <c r="A77" s="118" t="s">
        <v>139</v>
      </c>
      <c r="B77" s="118"/>
      <c r="C77" s="118"/>
      <c r="D77" s="118"/>
      <c r="E77" s="118"/>
      <c r="F77" s="118"/>
      <c r="G77" s="118"/>
      <c r="H77" s="118"/>
      <c r="I77" s="118"/>
      <c r="J77" s="118"/>
      <c r="K77" s="118"/>
      <c r="L77" s="118"/>
      <c r="M77" s="118"/>
      <c r="N77" s="118"/>
    </row>
    <row r="78" spans="1:14" x14ac:dyDescent="0.3">
      <c r="A78" s="37"/>
    </row>
    <row r="79" spans="1:14" x14ac:dyDescent="0.3">
      <c r="A79" s="30" t="s">
        <v>136</v>
      </c>
      <c r="B79" s="30"/>
      <c r="C79" s="30"/>
      <c r="D79" s="29"/>
      <c r="E79" s="29"/>
      <c r="F79" s="29"/>
      <c r="G79" s="29"/>
      <c r="I79" s="114" t="s">
        <v>137</v>
      </c>
      <c r="J79" s="114"/>
      <c r="K79" s="114"/>
      <c r="L79" s="114"/>
      <c r="M79" s="114"/>
      <c r="N79" s="114"/>
    </row>
    <row r="80" spans="1:14" x14ac:dyDescent="0.3">
      <c r="A80" s="109" t="s">
        <v>6</v>
      </c>
      <c r="B80" s="109"/>
      <c r="C80" s="109"/>
      <c r="D80" s="109"/>
      <c r="E80" s="109"/>
      <c r="F80" s="109"/>
      <c r="G80" s="109"/>
      <c r="I80" s="110" t="s">
        <v>25</v>
      </c>
      <c r="J80" s="110"/>
      <c r="K80" s="110"/>
      <c r="L80" s="110"/>
      <c r="M80" s="110"/>
      <c r="N80" s="110"/>
    </row>
    <row r="81" spans="1:14" x14ac:dyDescent="0.3">
      <c r="A81" s="109" t="s">
        <v>7</v>
      </c>
      <c r="B81" s="109"/>
      <c r="C81" s="109"/>
      <c r="D81" s="109"/>
      <c r="E81" s="109"/>
      <c r="F81" s="109"/>
      <c r="G81" s="109"/>
      <c r="I81" s="110" t="s">
        <v>22</v>
      </c>
      <c r="J81" s="110"/>
      <c r="K81" s="110"/>
      <c r="L81" s="110"/>
      <c r="M81" s="110"/>
      <c r="N81" s="110"/>
    </row>
    <row r="82" spans="1:14" x14ac:dyDescent="0.3">
      <c r="A82" s="109" t="s">
        <v>14</v>
      </c>
      <c r="B82" s="109"/>
      <c r="C82" s="109"/>
      <c r="D82" s="109"/>
      <c r="E82" s="109"/>
      <c r="F82" s="109"/>
      <c r="G82" s="109"/>
      <c r="I82" s="110" t="s">
        <v>23</v>
      </c>
      <c r="J82" s="110"/>
      <c r="K82" s="110"/>
      <c r="L82" s="110"/>
      <c r="M82" s="110"/>
      <c r="N82" s="110"/>
    </row>
    <row r="83" spans="1:14" x14ac:dyDescent="0.3">
      <c r="A83" s="109" t="s">
        <v>8</v>
      </c>
      <c r="B83" s="109"/>
      <c r="C83" s="109"/>
      <c r="D83" s="109"/>
      <c r="E83" s="109"/>
      <c r="F83" s="109"/>
      <c r="G83" s="109"/>
      <c r="I83" s="110" t="s">
        <v>24</v>
      </c>
      <c r="J83" s="110"/>
      <c r="K83" s="110"/>
      <c r="L83" s="110"/>
      <c r="M83" s="110"/>
      <c r="N83" s="110"/>
    </row>
    <row r="84" spans="1:14" x14ac:dyDescent="0.3">
      <c r="A84" s="4"/>
      <c r="B84" s="4"/>
      <c r="C84" s="4"/>
      <c r="D84" s="4"/>
      <c r="E84" s="4"/>
      <c r="F84" s="4"/>
      <c r="G84" s="4"/>
      <c r="H84" s="4"/>
      <c r="I84" s="4"/>
      <c r="J84" s="4"/>
      <c r="K84" s="4"/>
      <c r="L84" s="4"/>
      <c r="M84" s="4"/>
      <c r="N84" s="4"/>
    </row>
    <row r="85" spans="1:14" ht="51.6" x14ac:dyDescent="0.3">
      <c r="A85" s="23" t="s">
        <v>53</v>
      </c>
      <c r="B85" s="23" t="s">
        <v>54</v>
      </c>
      <c r="C85" s="140" t="s">
        <v>55</v>
      </c>
      <c r="D85" s="141"/>
      <c r="E85" s="141"/>
      <c r="F85" s="141"/>
      <c r="G85" s="141"/>
      <c r="H85" s="141"/>
      <c r="I85" s="141"/>
      <c r="J85" s="141"/>
      <c r="K85" s="141"/>
      <c r="L85" s="141"/>
      <c r="M85" s="141"/>
      <c r="N85" s="142"/>
    </row>
    <row r="86" spans="1:14" x14ac:dyDescent="0.3">
      <c r="A86" s="28"/>
      <c r="B86" s="23" t="str">
        <f t="shared" ref="B86:B97" si="0">IF(A86&gt;0,VLOOKUP(A86,$I$11:$K$63,3,FALSE),"")</f>
        <v/>
      </c>
      <c r="C86" s="106"/>
      <c r="D86" s="107"/>
      <c r="E86" s="107"/>
      <c r="F86" s="107"/>
      <c r="G86" s="107"/>
      <c r="H86" s="107"/>
      <c r="I86" s="107"/>
      <c r="J86" s="107"/>
      <c r="K86" s="107"/>
      <c r="L86" s="107"/>
      <c r="M86" s="107"/>
      <c r="N86" s="108"/>
    </row>
    <row r="87" spans="1:14" x14ac:dyDescent="0.3">
      <c r="A87" s="28"/>
      <c r="B87" s="23" t="str">
        <f t="shared" si="0"/>
        <v/>
      </c>
      <c r="C87" s="106"/>
      <c r="D87" s="107"/>
      <c r="E87" s="107"/>
      <c r="F87" s="107"/>
      <c r="G87" s="107"/>
      <c r="H87" s="107"/>
      <c r="I87" s="107"/>
      <c r="J87" s="107"/>
      <c r="K87" s="107"/>
      <c r="L87" s="107"/>
      <c r="M87" s="107"/>
      <c r="N87" s="108"/>
    </row>
    <row r="88" spans="1:14" x14ac:dyDescent="0.3">
      <c r="A88" s="28"/>
      <c r="B88" s="23" t="str">
        <f t="shared" si="0"/>
        <v/>
      </c>
      <c r="C88" s="106"/>
      <c r="D88" s="107"/>
      <c r="E88" s="107"/>
      <c r="F88" s="107"/>
      <c r="G88" s="107"/>
      <c r="H88" s="107"/>
      <c r="I88" s="107"/>
      <c r="J88" s="107"/>
      <c r="K88" s="107"/>
      <c r="L88" s="107"/>
      <c r="M88" s="107"/>
      <c r="N88" s="108"/>
    </row>
    <row r="89" spans="1:14" x14ac:dyDescent="0.3">
      <c r="A89" s="28"/>
      <c r="B89" s="23" t="str">
        <f t="shared" si="0"/>
        <v/>
      </c>
      <c r="C89" s="106"/>
      <c r="D89" s="107"/>
      <c r="E89" s="107"/>
      <c r="F89" s="107"/>
      <c r="G89" s="107"/>
      <c r="H89" s="107"/>
      <c r="I89" s="107"/>
      <c r="J89" s="107"/>
      <c r="K89" s="107"/>
      <c r="L89" s="107"/>
      <c r="M89" s="107"/>
      <c r="N89" s="108"/>
    </row>
    <row r="90" spans="1:14" x14ac:dyDescent="0.3">
      <c r="A90" s="28"/>
      <c r="B90" s="23" t="str">
        <f t="shared" si="0"/>
        <v/>
      </c>
      <c r="C90" s="106"/>
      <c r="D90" s="107"/>
      <c r="E90" s="107"/>
      <c r="F90" s="107"/>
      <c r="G90" s="107"/>
      <c r="H90" s="107"/>
      <c r="I90" s="107"/>
      <c r="J90" s="107"/>
      <c r="K90" s="107"/>
      <c r="L90" s="107"/>
      <c r="M90" s="107"/>
      <c r="N90" s="108"/>
    </row>
    <row r="91" spans="1:14" x14ac:dyDescent="0.3">
      <c r="A91" s="28"/>
      <c r="B91" s="23" t="str">
        <f t="shared" si="0"/>
        <v/>
      </c>
      <c r="C91" s="106"/>
      <c r="D91" s="107"/>
      <c r="E91" s="107"/>
      <c r="F91" s="107"/>
      <c r="G91" s="107"/>
      <c r="H91" s="107"/>
      <c r="I91" s="107"/>
      <c r="J91" s="107"/>
      <c r="K91" s="107"/>
      <c r="L91" s="107"/>
      <c r="M91" s="107"/>
      <c r="N91" s="108"/>
    </row>
    <row r="92" spans="1:14" x14ac:dyDescent="0.3">
      <c r="A92" s="28"/>
      <c r="B92" s="23" t="str">
        <f t="shared" si="0"/>
        <v/>
      </c>
      <c r="C92" s="106"/>
      <c r="D92" s="107"/>
      <c r="E92" s="107"/>
      <c r="F92" s="107"/>
      <c r="G92" s="107"/>
      <c r="H92" s="107"/>
      <c r="I92" s="107"/>
      <c r="J92" s="107"/>
      <c r="K92" s="107"/>
      <c r="L92" s="107"/>
      <c r="M92" s="107"/>
      <c r="N92" s="108"/>
    </row>
    <row r="93" spans="1:14" x14ac:dyDescent="0.3">
      <c r="A93" s="28"/>
      <c r="B93" s="23" t="str">
        <f t="shared" si="0"/>
        <v/>
      </c>
      <c r="C93" s="106"/>
      <c r="D93" s="107"/>
      <c r="E93" s="107"/>
      <c r="F93" s="107"/>
      <c r="G93" s="107"/>
      <c r="H93" s="107"/>
      <c r="I93" s="107"/>
      <c r="J93" s="107"/>
      <c r="K93" s="107"/>
      <c r="L93" s="107"/>
      <c r="M93" s="107"/>
      <c r="N93" s="108"/>
    </row>
    <row r="94" spans="1:14" x14ac:dyDescent="0.3">
      <c r="A94" s="28"/>
      <c r="B94" s="23" t="str">
        <f t="shared" si="0"/>
        <v/>
      </c>
      <c r="C94" s="106"/>
      <c r="D94" s="107"/>
      <c r="E94" s="107"/>
      <c r="F94" s="107"/>
      <c r="G94" s="107"/>
      <c r="H94" s="107"/>
      <c r="I94" s="107"/>
      <c r="J94" s="107"/>
      <c r="K94" s="107"/>
      <c r="L94" s="107"/>
      <c r="M94" s="107"/>
      <c r="N94" s="108"/>
    </row>
    <row r="95" spans="1:14" x14ac:dyDescent="0.3">
      <c r="A95" s="28"/>
      <c r="B95" s="23" t="str">
        <f t="shared" si="0"/>
        <v/>
      </c>
      <c r="C95" s="106"/>
      <c r="D95" s="107"/>
      <c r="E95" s="107"/>
      <c r="F95" s="107"/>
      <c r="G95" s="107"/>
      <c r="H95" s="107"/>
      <c r="I95" s="107"/>
      <c r="J95" s="107"/>
      <c r="K95" s="107"/>
      <c r="L95" s="107"/>
      <c r="M95" s="107"/>
      <c r="N95" s="108"/>
    </row>
    <row r="96" spans="1:14" x14ac:dyDescent="0.3">
      <c r="A96" s="28"/>
      <c r="B96" s="23" t="str">
        <f t="shared" si="0"/>
        <v/>
      </c>
      <c r="C96" s="106"/>
      <c r="D96" s="107"/>
      <c r="E96" s="107"/>
      <c r="F96" s="107"/>
      <c r="G96" s="107"/>
      <c r="H96" s="107"/>
      <c r="I96" s="107"/>
      <c r="J96" s="107"/>
      <c r="K96" s="107"/>
      <c r="L96" s="107"/>
      <c r="M96" s="107"/>
      <c r="N96" s="108"/>
    </row>
    <row r="97" spans="1:14" x14ac:dyDescent="0.3">
      <c r="A97" s="28"/>
      <c r="B97" s="23" t="str">
        <f t="shared" si="0"/>
        <v/>
      </c>
      <c r="C97" s="106"/>
      <c r="D97" s="107"/>
      <c r="E97" s="107"/>
      <c r="F97" s="107"/>
      <c r="G97" s="107"/>
      <c r="H97" s="107"/>
      <c r="I97" s="107"/>
      <c r="J97" s="107"/>
      <c r="K97" s="107"/>
      <c r="L97" s="107"/>
      <c r="M97" s="107"/>
      <c r="N97" s="108"/>
    </row>
    <row r="98" spans="1:14" x14ac:dyDescent="0.3">
      <c r="A98" s="26"/>
      <c r="B98" s="26"/>
      <c r="C98" s="26"/>
      <c r="D98" s="27"/>
      <c r="E98" s="27"/>
      <c r="F98" s="27"/>
      <c r="G98" s="27"/>
      <c r="H98" s="27"/>
      <c r="I98" s="27"/>
      <c r="J98" s="27"/>
      <c r="K98" s="27"/>
      <c r="L98" s="27"/>
      <c r="M98" s="27"/>
      <c r="N98" s="27"/>
    </row>
    <row r="99" spans="1:14" x14ac:dyDescent="0.3">
      <c r="A99" s="5" t="s">
        <v>18</v>
      </c>
      <c r="B99" s="5"/>
      <c r="C99" s="5"/>
      <c r="E99" s="5"/>
      <c r="F99" s="5"/>
      <c r="G99" s="5"/>
      <c r="H99" s="5"/>
      <c r="I99" s="5"/>
      <c r="J99" s="5"/>
      <c r="K99" s="5"/>
      <c r="L99" s="5"/>
      <c r="M99" s="5"/>
      <c r="N99" s="5"/>
    </row>
    <row r="100" spans="1:14" x14ac:dyDescent="0.3">
      <c r="A100" s="42" t="s">
        <v>56</v>
      </c>
      <c r="B100" s="5"/>
      <c r="C100" s="5"/>
      <c r="D100" s="5"/>
      <c r="E100" s="5"/>
      <c r="F100" s="5"/>
      <c r="G100" s="5"/>
      <c r="H100" s="5"/>
      <c r="I100" s="5"/>
      <c r="J100" s="5"/>
      <c r="K100" s="5"/>
      <c r="L100" s="5"/>
      <c r="M100" s="5"/>
      <c r="N100" s="5"/>
    </row>
    <row r="101" spans="1:14" x14ac:dyDescent="0.3">
      <c r="A101" s="5"/>
      <c r="B101" s="5"/>
      <c r="C101" s="5"/>
      <c r="D101" s="5"/>
      <c r="E101" s="5"/>
      <c r="F101" s="5"/>
      <c r="G101" s="5"/>
      <c r="H101" s="5"/>
      <c r="I101" s="5"/>
      <c r="J101" s="5"/>
      <c r="K101" s="5"/>
      <c r="L101" s="5"/>
      <c r="M101" s="5"/>
      <c r="N101" s="5"/>
    </row>
    <row r="102" spans="1:14" s="19" customFormat="1" x14ac:dyDescent="0.3">
      <c r="A102" s="122" t="s">
        <v>19</v>
      </c>
      <c r="B102" s="122"/>
      <c r="C102" s="122"/>
      <c r="D102" s="122"/>
      <c r="E102" s="122"/>
      <c r="F102" s="122"/>
      <c r="G102" s="122"/>
      <c r="H102" s="122"/>
      <c r="I102" s="122"/>
      <c r="J102" s="122"/>
      <c r="K102" s="122"/>
      <c r="L102" s="122"/>
      <c r="M102" s="122"/>
      <c r="N102" s="122"/>
    </row>
    <row r="103" spans="1:14" x14ac:dyDescent="0.3">
      <c r="A103" s="122"/>
      <c r="B103" s="122"/>
      <c r="C103" s="122"/>
      <c r="D103" s="122"/>
      <c r="E103" s="122"/>
      <c r="F103" s="122"/>
      <c r="G103" s="122"/>
      <c r="H103" s="122"/>
      <c r="I103" s="122"/>
      <c r="J103" s="122"/>
      <c r="K103" s="122"/>
      <c r="L103" s="122"/>
      <c r="M103" s="122"/>
      <c r="N103" s="122"/>
    </row>
    <row r="104" spans="1:14" x14ac:dyDescent="0.3">
      <c r="A104" s="119" t="s">
        <v>28</v>
      </c>
      <c r="B104" s="119"/>
      <c r="C104" s="119"/>
      <c r="D104" s="119"/>
      <c r="E104" s="119"/>
      <c r="F104" s="119"/>
      <c r="G104" s="119"/>
      <c r="H104" s="119"/>
      <c r="I104" s="119"/>
      <c r="J104" s="119"/>
      <c r="K104" s="119"/>
      <c r="L104" s="119"/>
      <c r="M104" s="119"/>
      <c r="N104" s="119"/>
    </row>
    <row r="105" spans="1:14" x14ac:dyDescent="0.3">
      <c r="A105" s="119"/>
      <c r="B105" s="119"/>
      <c r="C105" s="119"/>
      <c r="D105" s="119"/>
      <c r="E105" s="119"/>
      <c r="F105" s="119"/>
      <c r="G105" s="119"/>
      <c r="H105" s="119"/>
      <c r="I105" s="119"/>
      <c r="J105" s="119"/>
      <c r="K105" s="119"/>
      <c r="L105" s="119"/>
      <c r="M105" s="119"/>
      <c r="N105" s="119"/>
    </row>
    <row r="106" spans="1:14" x14ac:dyDescent="0.3">
      <c r="A106" s="40"/>
      <c r="B106" s="40"/>
      <c r="C106" s="44"/>
      <c r="D106" s="40"/>
      <c r="E106" s="40"/>
      <c r="F106" s="40"/>
      <c r="G106" s="40"/>
      <c r="H106" s="40"/>
      <c r="I106" s="40"/>
      <c r="J106" s="40"/>
      <c r="K106" s="40"/>
      <c r="L106" s="40"/>
      <c r="M106" s="40"/>
      <c r="N106" s="40"/>
    </row>
    <row r="107" spans="1:14" x14ac:dyDescent="0.3">
      <c r="A107" s="6" t="s">
        <v>59</v>
      </c>
      <c r="B107" s="40"/>
      <c r="C107" s="44"/>
      <c r="D107" s="40"/>
      <c r="E107" s="40"/>
      <c r="F107" s="40"/>
      <c r="G107" s="40"/>
      <c r="H107" s="40"/>
      <c r="I107" s="40"/>
      <c r="J107" s="40"/>
      <c r="K107" s="40"/>
      <c r="L107" s="40"/>
      <c r="M107" s="40"/>
      <c r="N107" s="40"/>
    </row>
    <row r="108" spans="1:14" x14ac:dyDescent="0.3">
      <c r="A108" s="43" t="s">
        <v>60</v>
      </c>
      <c r="B108" s="40"/>
      <c r="C108" s="44"/>
      <c r="D108" s="40"/>
      <c r="E108" s="40"/>
      <c r="F108" s="40"/>
      <c r="G108" s="40"/>
      <c r="H108" s="40"/>
      <c r="I108" s="40"/>
      <c r="J108" s="40"/>
      <c r="K108" s="40"/>
      <c r="L108" s="40"/>
      <c r="M108" s="40"/>
      <c r="N108" s="40"/>
    </row>
    <row r="109" spans="1:14" x14ac:dyDescent="0.3">
      <c r="A109" s="188" t="s">
        <v>57</v>
      </c>
      <c r="B109" s="188"/>
      <c r="C109" s="188"/>
      <c r="D109" s="188"/>
      <c r="E109" s="188"/>
      <c r="F109" s="188"/>
      <c r="G109" s="188"/>
      <c r="H109" s="188"/>
      <c r="I109" s="188"/>
      <c r="J109" s="188"/>
      <c r="K109" s="188"/>
      <c r="L109" s="188"/>
      <c r="M109" s="188"/>
      <c r="N109" s="188"/>
    </row>
    <row r="110" spans="1:14" x14ac:dyDescent="0.3">
      <c r="A110" s="188"/>
      <c r="B110" s="188"/>
      <c r="C110" s="188"/>
      <c r="D110" s="188"/>
      <c r="E110" s="188"/>
      <c r="F110" s="188"/>
      <c r="G110" s="188"/>
      <c r="H110" s="188"/>
      <c r="I110" s="188"/>
      <c r="J110" s="188"/>
      <c r="K110" s="188"/>
      <c r="L110" s="188"/>
      <c r="M110" s="188"/>
      <c r="N110" s="188"/>
    </row>
    <row r="111" spans="1:14" x14ac:dyDescent="0.3">
      <c r="A111" s="188"/>
      <c r="B111" s="188"/>
      <c r="C111" s="188"/>
      <c r="D111" s="188"/>
      <c r="E111" s="188"/>
      <c r="F111" s="188"/>
      <c r="G111" s="188"/>
      <c r="H111" s="188"/>
      <c r="I111" s="188"/>
      <c r="J111" s="188"/>
      <c r="K111" s="188"/>
      <c r="L111" s="188"/>
      <c r="M111" s="188"/>
      <c r="N111" s="188"/>
    </row>
    <row r="112" spans="1:14" x14ac:dyDescent="0.3">
      <c r="A112" s="189" t="s">
        <v>58</v>
      </c>
      <c r="B112" s="189"/>
      <c r="C112" s="189"/>
      <c r="D112" s="189"/>
      <c r="E112" s="189"/>
      <c r="F112" s="189"/>
      <c r="G112" s="189"/>
      <c r="H112" s="189"/>
      <c r="I112" s="189"/>
      <c r="J112" s="189"/>
      <c r="K112" s="189"/>
      <c r="L112" s="189"/>
      <c r="M112" s="189"/>
      <c r="N112" s="189"/>
    </row>
    <row r="113" spans="1:14" x14ac:dyDescent="0.3">
      <c r="A113" s="189"/>
      <c r="B113" s="189"/>
      <c r="C113" s="189"/>
      <c r="D113" s="189"/>
      <c r="E113" s="189"/>
      <c r="F113" s="189"/>
      <c r="G113" s="189"/>
      <c r="H113" s="189"/>
      <c r="I113" s="189"/>
      <c r="J113" s="189"/>
      <c r="K113" s="189"/>
      <c r="L113" s="189"/>
      <c r="M113" s="189"/>
      <c r="N113" s="189"/>
    </row>
    <row r="114" spans="1:14" x14ac:dyDescent="0.3">
      <c r="A114" s="38"/>
      <c r="B114" s="38"/>
      <c r="C114" s="46"/>
      <c r="D114" s="38"/>
      <c r="E114" s="38"/>
      <c r="F114" s="38"/>
      <c r="G114" s="38"/>
      <c r="H114" s="38"/>
      <c r="I114" s="38"/>
      <c r="J114" s="38"/>
      <c r="K114" s="38"/>
      <c r="L114" s="38"/>
      <c r="M114" s="38"/>
      <c r="N114" s="38"/>
    </row>
    <row r="115" spans="1:14" x14ac:dyDescent="0.3">
      <c r="B115" s="5"/>
      <c r="C115" s="5"/>
      <c r="D115" s="5"/>
      <c r="E115" s="5"/>
      <c r="F115" s="5"/>
      <c r="G115" s="5"/>
      <c r="H115" s="5"/>
      <c r="I115" s="5"/>
      <c r="J115" s="5"/>
      <c r="K115" s="5"/>
      <c r="L115" s="5"/>
      <c r="M115" s="5"/>
      <c r="N115" s="5"/>
    </row>
    <row r="116" spans="1:14" x14ac:dyDescent="0.3">
      <c r="B116" s="5"/>
      <c r="C116" s="5"/>
      <c r="D116" s="5"/>
      <c r="E116" s="5"/>
      <c r="F116" s="5"/>
      <c r="G116" s="5"/>
      <c r="H116" s="5"/>
      <c r="I116" s="5"/>
      <c r="J116" s="5"/>
      <c r="K116" s="5"/>
      <c r="L116" s="5"/>
      <c r="M116" s="5"/>
      <c r="N116" s="5"/>
    </row>
    <row r="117" spans="1:14" x14ac:dyDescent="0.3">
      <c r="A117" s="191" t="s">
        <v>9</v>
      </c>
      <c r="B117" s="191"/>
      <c r="C117" s="191"/>
      <c r="D117" s="191"/>
      <c r="E117" s="191"/>
      <c r="F117" s="5"/>
      <c r="G117" s="5"/>
      <c r="H117" s="5"/>
      <c r="I117" s="5"/>
      <c r="J117" s="5"/>
      <c r="K117" s="5"/>
      <c r="L117" s="5"/>
      <c r="M117" s="5"/>
      <c r="N117" s="5"/>
    </row>
    <row r="118" spans="1:14" x14ac:dyDescent="0.3">
      <c r="A118" s="190" t="s">
        <v>29</v>
      </c>
      <c r="B118" s="190"/>
      <c r="C118" s="190"/>
      <c r="D118" s="190"/>
      <c r="E118" s="190"/>
      <c r="F118" s="5"/>
      <c r="G118" s="5"/>
      <c r="H118" s="5"/>
      <c r="I118" s="5"/>
      <c r="J118" s="5"/>
      <c r="K118" s="5"/>
      <c r="L118" s="5"/>
      <c r="M118" s="5"/>
      <c r="N118" s="5"/>
    </row>
    <row r="119" spans="1:14" x14ac:dyDescent="0.3">
      <c r="A119" s="192" t="s">
        <v>10</v>
      </c>
      <c r="B119" s="192"/>
      <c r="C119" s="192"/>
      <c r="D119" s="192"/>
      <c r="E119" s="192"/>
      <c r="F119" s="5"/>
      <c r="G119" s="5"/>
      <c r="H119" s="5"/>
      <c r="I119" s="5"/>
      <c r="J119" s="5"/>
      <c r="K119" s="5"/>
      <c r="L119" s="5"/>
      <c r="M119" s="5"/>
      <c r="N119" s="5"/>
    </row>
    <row r="120" spans="1:14" x14ac:dyDescent="0.3">
      <c r="A120" s="193" t="s">
        <v>26</v>
      </c>
      <c r="B120" s="193"/>
      <c r="C120" s="193"/>
      <c r="D120" s="193"/>
      <c r="E120" s="193"/>
      <c r="F120" s="5"/>
      <c r="G120" s="5"/>
      <c r="H120" s="5"/>
      <c r="I120" s="5"/>
      <c r="J120" s="5"/>
      <c r="K120" s="5"/>
      <c r="L120" s="5"/>
      <c r="M120" s="5"/>
      <c r="N120" s="5"/>
    </row>
    <row r="121" spans="1:14" x14ac:dyDescent="0.3">
      <c r="A121" s="191"/>
      <c r="B121" s="191"/>
      <c r="C121" s="191"/>
      <c r="D121" s="191"/>
      <c r="E121" s="191"/>
      <c r="F121" s="5"/>
      <c r="G121" s="5"/>
      <c r="H121" s="5"/>
      <c r="I121" s="5"/>
      <c r="J121" s="5"/>
      <c r="K121" s="5"/>
      <c r="L121" s="5"/>
      <c r="M121" s="5"/>
      <c r="N121" s="5"/>
    </row>
    <row r="122" spans="1:14" x14ac:dyDescent="0.3">
      <c r="A122" s="191" t="s">
        <v>11</v>
      </c>
      <c r="B122" s="191"/>
      <c r="C122" s="191"/>
      <c r="D122" s="191"/>
      <c r="E122" s="191"/>
      <c r="F122" s="5"/>
      <c r="G122" s="5"/>
      <c r="H122" s="5"/>
      <c r="I122" s="5"/>
      <c r="J122" s="5"/>
      <c r="K122" s="5"/>
      <c r="L122" s="5"/>
      <c r="M122" s="5"/>
      <c r="N122" s="5"/>
    </row>
    <row r="123" spans="1:14" x14ac:dyDescent="0.3">
      <c r="A123" s="193" t="s">
        <v>27</v>
      </c>
      <c r="B123" s="193"/>
      <c r="C123" s="193"/>
      <c r="D123" s="193"/>
      <c r="E123" s="193"/>
      <c r="F123" s="5"/>
      <c r="G123" s="5"/>
      <c r="H123" s="5"/>
      <c r="I123" s="5"/>
      <c r="J123" s="5"/>
      <c r="K123" s="5"/>
      <c r="L123" s="5"/>
      <c r="M123" s="5"/>
      <c r="N123" s="5"/>
    </row>
    <row r="124" spans="1:14" x14ac:dyDescent="0.3">
      <c r="A124" s="193"/>
      <c r="B124" s="193"/>
      <c r="C124" s="193"/>
      <c r="D124" s="193"/>
      <c r="E124" s="193"/>
      <c r="F124" s="5"/>
      <c r="G124" s="5"/>
      <c r="H124" s="5"/>
      <c r="I124" s="5"/>
      <c r="J124" s="5"/>
      <c r="K124" s="5"/>
      <c r="L124" s="5"/>
      <c r="M124" s="5"/>
      <c r="N124" s="5"/>
    </row>
    <row r="125" spans="1:14" x14ac:dyDescent="0.3">
      <c r="A125" s="191"/>
      <c r="B125" s="191"/>
      <c r="C125" s="191"/>
      <c r="D125" s="191"/>
      <c r="E125" s="191"/>
      <c r="F125" s="5"/>
      <c r="G125" s="5"/>
      <c r="H125" s="5"/>
      <c r="I125" s="5"/>
      <c r="J125" s="5"/>
      <c r="K125" s="5"/>
      <c r="L125" s="5"/>
      <c r="M125" s="5"/>
      <c r="N125" s="5"/>
    </row>
    <row r="126" spans="1:14" x14ac:dyDescent="0.3">
      <c r="A126" s="191" t="s">
        <v>12</v>
      </c>
      <c r="B126" s="191"/>
      <c r="C126" s="191"/>
      <c r="D126" s="191"/>
      <c r="E126" s="191"/>
      <c r="F126" s="5"/>
      <c r="G126" s="5"/>
      <c r="H126" s="5"/>
      <c r="I126" s="5"/>
      <c r="J126" s="5"/>
      <c r="K126" s="5"/>
      <c r="L126" s="5"/>
      <c r="M126" s="5"/>
      <c r="N126" s="5"/>
    </row>
    <row r="127" spans="1:14" ht="8.1" customHeight="1" x14ac:dyDescent="0.3">
      <c r="A127" s="191"/>
      <c r="B127" s="191"/>
      <c r="C127" s="191"/>
      <c r="D127" s="191"/>
      <c r="E127" s="191"/>
    </row>
    <row r="128" spans="1:14" x14ac:dyDescent="0.3">
      <c r="A128" s="191" t="s">
        <v>13</v>
      </c>
      <c r="B128" s="191"/>
      <c r="C128" s="191"/>
      <c r="D128" s="191"/>
      <c r="E128" s="191"/>
    </row>
    <row r="129" spans="1:5" x14ac:dyDescent="0.3">
      <c r="A129" s="193" t="s">
        <v>30</v>
      </c>
      <c r="B129" s="193"/>
      <c r="C129" s="193"/>
      <c r="D129" s="193"/>
      <c r="E129" s="193"/>
    </row>
  </sheetData>
  <sheetProtection algorithmName="SHA-512" hashValue="Icv3lsoSdGajwf5zE6XRdNOeKXiBW2EDFc+Md1xf6ZZUrNqOi5niXqpYEftMU8djNREhtjjxsYgq/taZpo9B+Q==" saltValue="XnALM6ZWhuOKOThvXc4yGw==" spinCount="100000" sheet="1" objects="1" scenarios="1" selectLockedCells="1"/>
  <protectedRanges>
    <protectedRange sqref="A1:A2 A3:C6 K7 K8:L9 M7:N10 J11:J63 H11:H63 A7:J9 D10:J10 L10:L63" name="Seite 1"/>
    <protectedRange sqref="A64:N67" name="Seite 2"/>
    <protectedRange sqref="A10:B10" name="Seite 1_1"/>
    <protectedRange sqref="C10" name="Seite 1_1_1"/>
    <protectedRange sqref="K10" name="Seite 1_2"/>
    <protectedRange sqref="A82:D83 A68:N68 I82:J83 K82:L82 A79:G81 I79:N81"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3">
    <mergeCell ref="A109:N111"/>
    <mergeCell ref="A112:N113"/>
    <mergeCell ref="A118:E118"/>
    <mergeCell ref="A117:E117"/>
    <mergeCell ref="A119:E119"/>
    <mergeCell ref="A120:E120"/>
    <mergeCell ref="A129:E129"/>
    <mergeCell ref="A128:E128"/>
    <mergeCell ref="A127:E127"/>
    <mergeCell ref="A126:E126"/>
    <mergeCell ref="A125:E125"/>
    <mergeCell ref="A124:E124"/>
    <mergeCell ref="A123:E123"/>
    <mergeCell ref="A122:E122"/>
    <mergeCell ref="A121:E121"/>
    <mergeCell ref="A7:E7"/>
    <mergeCell ref="A6:E6"/>
    <mergeCell ref="A5:E5"/>
    <mergeCell ref="A4:E4"/>
    <mergeCell ref="A3:E3"/>
    <mergeCell ref="F3:N3"/>
    <mergeCell ref="F4:N4"/>
    <mergeCell ref="F5:N5"/>
    <mergeCell ref="F6:N6"/>
    <mergeCell ref="F7:J7"/>
    <mergeCell ref="K7:M7"/>
    <mergeCell ref="I8:N9"/>
    <mergeCell ref="A9:F9"/>
    <mergeCell ref="G9:H9"/>
    <mergeCell ref="A28:B28"/>
    <mergeCell ref="A29:B29"/>
    <mergeCell ref="A12:B12"/>
    <mergeCell ref="A11:B11"/>
    <mergeCell ref="A10:B10"/>
    <mergeCell ref="A36:B36"/>
    <mergeCell ref="A24:B24"/>
    <mergeCell ref="A25:B25"/>
    <mergeCell ref="A26:B26"/>
    <mergeCell ref="A22:B22"/>
    <mergeCell ref="A23:B23"/>
    <mergeCell ref="A1:N1"/>
    <mergeCell ref="I66:J66"/>
    <mergeCell ref="I64:K64"/>
    <mergeCell ref="M64:N64"/>
    <mergeCell ref="A13:B13"/>
    <mergeCell ref="A31:B31"/>
    <mergeCell ref="A32:B32"/>
    <mergeCell ref="A33:B33"/>
    <mergeCell ref="A43:B43"/>
    <mergeCell ref="A44:B44"/>
    <mergeCell ref="A45:B45"/>
    <mergeCell ref="A55:B55"/>
    <mergeCell ref="A62:B62"/>
    <mergeCell ref="A63:B63"/>
    <mergeCell ref="A61:B61"/>
    <mergeCell ref="A60:B60"/>
    <mergeCell ref="A59:B59"/>
    <mergeCell ref="A58:B58"/>
    <mergeCell ref="A57:B57"/>
    <mergeCell ref="A56:B56"/>
    <mergeCell ref="A27:B27"/>
    <mergeCell ref="A8:H8"/>
    <mergeCell ref="A34:B34"/>
    <mergeCell ref="A16:B16"/>
    <mergeCell ref="A104:N105"/>
    <mergeCell ref="A2:N2"/>
    <mergeCell ref="A102:N103"/>
    <mergeCell ref="A52:B52"/>
    <mergeCell ref="A37:B37"/>
    <mergeCell ref="A38:B38"/>
    <mergeCell ref="A39:B39"/>
    <mergeCell ref="A35:B35"/>
    <mergeCell ref="A47:B47"/>
    <mergeCell ref="A17:B17"/>
    <mergeCell ref="A18:B18"/>
    <mergeCell ref="A19:B19"/>
    <mergeCell ref="A20:B20"/>
    <mergeCell ref="A21:B21"/>
    <mergeCell ref="I65:J65"/>
    <mergeCell ref="K65:N66"/>
    <mergeCell ref="A64:H65"/>
    <mergeCell ref="A81:G81"/>
    <mergeCell ref="A66:H66"/>
    <mergeCell ref="C85:N85"/>
    <mergeCell ref="A15:B15"/>
    <mergeCell ref="A14:B14"/>
    <mergeCell ref="A30:B30"/>
    <mergeCell ref="A48:B48"/>
    <mergeCell ref="A68:N69"/>
    <mergeCell ref="C96:N96"/>
    <mergeCell ref="C86:N86"/>
    <mergeCell ref="C87:N87"/>
    <mergeCell ref="A83:G83"/>
    <mergeCell ref="A82:G82"/>
    <mergeCell ref="I79:N79"/>
    <mergeCell ref="I83:N83"/>
    <mergeCell ref="A70:N71"/>
    <mergeCell ref="A73:D73"/>
    <mergeCell ref="A76:D76"/>
    <mergeCell ref="A74:N74"/>
    <mergeCell ref="A77:N77"/>
    <mergeCell ref="A53:B53"/>
    <mergeCell ref="A54:B54"/>
    <mergeCell ref="A49:B49"/>
    <mergeCell ref="A50:B50"/>
    <mergeCell ref="A51:B51"/>
    <mergeCell ref="A46:B46"/>
    <mergeCell ref="A40:B40"/>
    <mergeCell ref="A41:B41"/>
    <mergeCell ref="A42:B42"/>
    <mergeCell ref="C97:N97"/>
    <mergeCell ref="C89:N89"/>
    <mergeCell ref="C90:N90"/>
    <mergeCell ref="C91:N91"/>
    <mergeCell ref="C92:N92"/>
    <mergeCell ref="C93:N93"/>
    <mergeCell ref="C94:N94"/>
    <mergeCell ref="C95:N95"/>
    <mergeCell ref="A80:G80"/>
    <mergeCell ref="I82:N82"/>
    <mergeCell ref="C88:N88"/>
    <mergeCell ref="I81:N81"/>
    <mergeCell ref="I80:N80"/>
  </mergeCells>
  <dataValidations count="2">
    <dataValidation type="list" showInputMessage="1" showErrorMessage="1" sqref="K11:K63">
      <formula1>"Ja,A,B,C,D,'"</formula1>
    </dataValidation>
    <dataValidation type="list" showInputMessage="1" sqref="C11:C63">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7</xdr:col>
                    <xdr:colOff>556260</xdr:colOff>
                    <xdr:row>65</xdr:row>
                    <xdr:rowOff>76200</xdr:rowOff>
                  </from>
                  <to>
                    <xdr:col>7</xdr:col>
                    <xdr:colOff>1295400</xdr:colOff>
                    <xdr:row>65</xdr:row>
                    <xdr:rowOff>335280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6</xdr:col>
                    <xdr:colOff>60960</xdr:colOff>
                    <xdr:row>65</xdr:row>
                    <xdr:rowOff>83820</xdr:rowOff>
                  </from>
                  <to>
                    <xdr:col>7</xdr:col>
                    <xdr:colOff>502920</xdr:colOff>
                    <xdr:row>65</xdr:row>
                    <xdr:rowOff>335280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2"/>
  <sheetViews>
    <sheetView zoomScaleNormal="100" workbookViewId="0">
      <selection activeCell="D6" sqref="D6"/>
    </sheetView>
  </sheetViews>
  <sheetFormatPr baseColWidth="10" defaultColWidth="11" defaultRowHeight="14.4" x14ac:dyDescent="0.3"/>
  <cols>
    <col min="1" max="1" width="6.5" style="49" bestFit="1" customWidth="1"/>
    <col min="2" max="2" width="4.3984375" style="53" customWidth="1"/>
    <col min="3" max="3" width="7" style="54" bestFit="1" customWidth="1"/>
    <col min="4" max="4" width="54.8984375" style="55" customWidth="1"/>
    <col min="5" max="5" width="6.3984375" style="58" bestFit="1" customWidth="1"/>
    <col min="6" max="6" width="11" style="52"/>
    <col min="7" max="7" width="14.59765625" style="52" bestFit="1" customWidth="1"/>
    <col min="8" max="16384" width="11" style="52"/>
  </cols>
  <sheetData>
    <row r="1" spans="1:8" s="31" customFormat="1" ht="15" customHeight="1" x14ac:dyDescent="0.3">
      <c r="A1" s="198" t="s">
        <v>64</v>
      </c>
      <c r="B1" s="198"/>
      <c r="C1" s="198"/>
      <c r="D1" s="198"/>
      <c r="E1" s="198"/>
      <c r="G1" s="32" t="s">
        <v>16</v>
      </c>
      <c r="H1" s="33" t="s">
        <v>64</v>
      </c>
    </row>
    <row r="2" spans="1:8" s="31" customFormat="1" ht="15" customHeight="1" x14ac:dyDescent="0.3">
      <c r="A2" s="198"/>
      <c r="B2" s="198"/>
      <c r="C2" s="198"/>
      <c r="D2" s="198"/>
      <c r="E2" s="198"/>
      <c r="G2" s="32" t="s">
        <v>15</v>
      </c>
      <c r="H2" s="34">
        <v>8</v>
      </c>
    </row>
    <row r="3" spans="1:8" s="31" customFormat="1" ht="15" customHeight="1" x14ac:dyDescent="0.3">
      <c r="A3" s="199"/>
      <c r="B3" s="199"/>
      <c r="C3" s="199"/>
      <c r="D3" s="199"/>
      <c r="E3" s="199"/>
    </row>
    <row r="4" spans="1:8" s="31" customFormat="1" x14ac:dyDescent="0.3">
      <c r="A4" s="65" t="s">
        <v>0</v>
      </c>
      <c r="B4" s="65" t="s">
        <v>1</v>
      </c>
      <c r="C4" s="65" t="s">
        <v>2</v>
      </c>
      <c r="D4" s="66" t="s">
        <v>3</v>
      </c>
      <c r="E4" s="65" t="s">
        <v>4</v>
      </c>
    </row>
    <row r="5" spans="1:8" s="31" customFormat="1" ht="7.5" customHeight="1" x14ac:dyDescent="0.3">
      <c r="A5" s="200"/>
      <c r="B5" s="200"/>
      <c r="C5" s="200"/>
      <c r="D5" s="200"/>
      <c r="E5" s="200"/>
    </row>
    <row r="6" spans="1:8" s="31" customFormat="1" ht="15" customHeight="1" x14ac:dyDescent="0.3">
      <c r="A6" s="67">
        <v>995</v>
      </c>
      <c r="B6" s="68" t="s">
        <v>128</v>
      </c>
      <c r="C6" s="69" t="s">
        <v>128</v>
      </c>
      <c r="D6" s="70" t="s">
        <v>129</v>
      </c>
      <c r="E6" s="71"/>
    </row>
    <row r="7" spans="1:8" s="31" customFormat="1" ht="7.5" customHeight="1" x14ac:dyDescent="0.3">
      <c r="A7" s="201"/>
      <c r="B7" s="202"/>
      <c r="C7" s="202"/>
      <c r="D7" s="202"/>
      <c r="E7" s="203"/>
    </row>
    <row r="8" spans="1:8" s="72" customFormat="1" x14ac:dyDescent="0.3">
      <c r="A8" s="197" t="s">
        <v>65</v>
      </c>
      <c r="B8" s="197"/>
      <c r="C8" s="197"/>
      <c r="D8" s="197"/>
      <c r="E8" s="197"/>
    </row>
    <row r="9" spans="1:8" s="72" customFormat="1" ht="28.8" x14ac:dyDescent="0.3">
      <c r="A9" s="73">
        <v>1</v>
      </c>
      <c r="B9" s="74" t="s">
        <v>66</v>
      </c>
      <c r="C9" s="75">
        <v>90077</v>
      </c>
      <c r="D9" s="76" t="s">
        <v>67</v>
      </c>
      <c r="E9" s="73">
        <v>6</v>
      </c>
    </row>
    <row r="10" spans="1:8" s="72" customFormat="1" x14ac:dyDescent="0.3">
      <c r="A10" s="73">
        <v>2</v>
      </c>
      <c r="B10" s="77" t="s">
        <v>128</v>
      </c>
      <c r="C10" s="75">
        <v>9800</v>
      </c>
      <c r="D10" s="76" t="s">
        <v>91</v>
      </c>
      <c r="E10" s="73">
        <v>12</v>
      </c>
    </row>
    <row r="11" spans="1:8" s="72" customFormat="1" x14ac:dyDescent="0.3">
      <c r="A11" s="73">
        <v>3</v>
      </c>
      <c r="B11" s="74" t="s">
        <v>66</v>
      </c>
      <c r="C11" s="75">
        <v>91000</v>
      </c>
      <c r="D11" s="76" t="s">
        <v>68</v>
      </c>
      <c r="E11" s="73">
        <v>60</v>
      </c>
    </row>
    <row r="12" spans="1:8" s="72" customFormat="1" x14ac:dyDescent="0.3">
      <c r="A12" s="73">
        <v>4</v>
      </c>
      <c r="B12" s="74" t="s">
        <v>66</v>
      </c>
      <c r="C12" s="75">
        <v>91000</v>
      </c>
      <c r="D12" s="76" t="s">
        <v>68</v>
      </c>
      <c r="E12" s="73">
        <v>60</v>
      </c>
    </row>
    <row r="13" spans="1:8" s="72" customFormat="1" ht="28.8" x14ac:dyDescent="0.3">
      <c r="A13" s="73">
        <v>5</v>
      </c>
      <c r="B13" s="74" t="s">
        <v>70</v>
      </c>
      <c r="C13" s="75">
        <v>94031</v>
      </c>
      <c r="D13" s="76" t="s">
        <v>141</v>
      </c>
      <c r="E13" s="73">
        <v>6</v>
      </c>
    </row>
    <row r="14" spans="1:8" s="72" customFormat="1" x14ac:dyDescent="0.3">
      <c r="A14" s="73">
        <v>6</v>
      </c>
      <c r="B14" s="74" t="s">
        <v>70</v>
      </c>
      <c r="C14" s="75">
        <v>94043</v>
      </c>
      <c r="D14" s="76" t="s">
        <v>142</v>
      </c>
      <c r="E14" s="73">
        <v>2</v>
      </c>
    </row>
    <row r="15" spans="1:8" s="72" customFormat="1" x14ac:dyDescent="0.3">
      <c r="A15" s="73">
        <v>7</v>
      </c>
      <c r="B15" s="74" t="s">
        <v>70</v>
      </c>
      <c r="C15" s="75">
        <v>94023</v>
      </c>
      <c r="D15" s="78" t="s">
        <v>143</v>
      </c>
      <c r="E15" s="73">
        <v>3</v>
      </c>
    </row>
    <row r="16" spans="1:8" s="72" customFormat="1" x14ac:dyDescent="0.3">
      <c r="A16" s="73">
        <v>8</v>
      </c>
      <c r="B16" s="74" t="s">
        <v>66</v>
      </c>
      <c r="C16" s="75">
        <v>90051</v>
      </c>
      <c r="D16" s="76" t="s">
        <v>76</v>
      </c>
      <c r="E16" s="73">
        <v>12</v>
      </c>
    </row>
    <row r="17" spans="1:5" s="72" customFormat="1" x14ac:dyDescent="0.3">
      <c r="A17" s="73">
        <v>9</v>
      </c>
      <c r="B17" s="74" t="s">
        <v>66</v>
      </c>
      <c r="C17" s="75">
        <v>90052</v>
      </c>
      <c r="D17" s="76" t="s">
        <v>77</v>
      </c>
      <c r="E17" s="73">
        <v>12</v>
      </c>
    </row>
    <row r="18" spans="1:5" s="72" customFormat="1" x14ac:dyDescent="0.3">
      <c r="A18" s="73">
        <v>10</v>
      </c>
      <c r="B18" s="74" t="s">
        <v>66</v>
      </c>
      <c r="C18" s="75">
        <v>90053</v>
      </c>
      <c r="D18" s="76" t="s">
        <v>78</v>
      </c>
      <c r="E18" s="73">
        <v>9</v>
      </c>
    </row>
    <row r="19" spans="1:5" s="72" customFormat="1" x14ac:dyDescent="0.3">
      <c r="A19" s="73">
        <v>11</v>
      </c>
      <c r="B19" s="74" t="s">
        <v>66</v>
      </c>
      <c r="C19" s="75">
        <v>90054</v>
      </c>
      <c r="D19" s="76" t="s">
        <v>79</v>
      </c>
      <c r="E19" s="73">
        <v>9</v>
      </c>
    </row>
    <row r="20" spans="1:5" s="72" customFormat="1" x14ac:dyDescent="0.3">
      <c r="A20" s="73">
        <v>12</v>
      </c>
      <c r="B20" s="79" t="s">
        <v>70</v>
      </c>
      <c r="C20" s="75">
        <v>94061</v>
      </c>
      <c r="D20" s="76" t="s">
        <v>82</v>
      </c>
      <c r="E20" s="73">
        <v>6</v>
      </c>
    </row>
    <row r="21" spans="1:5" s="72" customFormat="1" x14ac:dyDescent="0.3">
      <c r="A21" s="73">
        <v>13</v>
      </c>
      <c r="B21" s="74" t="s">
        <v>70</v>
      </c>
      <c r="C21" s="75">
        <v>94022</v>
      </c>
      <c r="D21" s="76" t="s">
        <v>144</v>
      </c>
      <c r="E21" s="73">
        <v>3</v>
      </c>
    </row>
    <row r="22" spans="1:5" s="72" customFormat="1" x14ac:dyDescent="0.3">
      <c r="A22" s="73">
        <v>14</v>
      </c>
      <c r="B22" s="79" t="s">
        <v>66</v>
      </c>
      <c r="C22" s="75">
        <v>90071</v>
      </c>
      <c r="D22" s="76" t="s">
        <v>145</v>
      </c>
      <c r="E22" s="73">
        <v>3</v>
      </c>
    </row>
    <row r="23" spans="1:5" s="83" customFormat="1" x14ac:dyDescent="0.3">
      <c r="A23" s="73">
        <v>15</v>
      </c>
      <c r="B23" s="80" t="s">
        <v>66</v>
      </c>
      <c r="C23" s="81">
        <v>90070</v>
      </c>
      <c r="D23" s="78" t="s">
        <v>69</v>
      </c>
      <c r="E23" s="82">
        <v>6</v>
      </c>
    </row>
    <row r="24" spans="1:5" s="72" customFormat="1" x14ac:dyDescent="0.3">
      <c r="A24" s="73">
        <v>16</v>
      </c>
      <c r="B24" s="74" t="s">
        <v>66</v>
      </c>
      <c r="C24" s="75">
        <v>90072</v>
      </c>
      <c r="D24" s="76" t="s">
        <v>146</v>
      </c>
      <c r="E24" s="73">
        <v>3</v>
      </c>
    </row>
    <row r="25" spans="1:5" s="72" customFormat="1" x14ac:dyDescent="0.3">
      <c r="A25" s="73">
        <v>17</v>
      </c>
      <c r="B25" s="74" t="s">
        <v>70</v>
      </c>
      <c r="C25" s="75">
        <v>94005</v>
      </c>
      <c r="D25" s="76" t="s">
        <v>147</v>
      </c>
      <c r="E25" s="73">
        <v>3</v>
      </c>
    </row>
    <row r="26" spans="1:5" s="72" customFormat="1" x14ac:dyDescent="0.3">
      <c r="A26" s="73">
        <v>18</v>
      </c>
      <c r="B26" s="74" t="s">
        <v>70</v>
      </c>
      <c r="C26" s="75">
        <v>94004</v>
      </c>
      <c r="D26" s="76" t="s">
        <v>148</v>
      </c>
      <c r="E26" s="73">
        <v>3</v>
      </c>
    </row>
    <row r="27" spans="1:5" s="72" customFormat="1" x14ac:dyDescent="0.3">
      <c r="A27" s="73">
        <v>19</v>
      </c>
      <c r="B27" s="74" t="s">
        <v>71</v>
      </c>
      <c r="C27" s="75">
        <v>90004</v>
      </c>
      <c r="D27" s="76" t="s">
        <v>149</v>
      </c>
      <c r="E27" s="73">
        <v>3</v>
      </c>
    </row>
    <row r="28" spans="1:5" s="72" customFormat="1" x14ac:dyDescent="0.3">
      <c r="A28" s="73">
        <v>20</v>
      </c>
      <c r="B28" s="74" t="s">
        <v>71</v>
      </c>
      <c r="C28" s="75">
        <v>90003</v>
      </c>
      <c r="D28" s="76" t="s">
        <v>150</v>
      </c>
      <c r="E28" s="73">
        <v>3</v>
      </c>
    </row>
    <row r="29" spans="1:5" s="72" customFormat="1" x14ac:dyDescent="0.3">
      <c r="A29" s="73">
        <v>21</v>
      </c>
      <c r="B29" s="74" t="s">
        <v>66</v>
      </c>
      <c r="C29" s="75">
        <v>50525</v>
      </c>
      <c r="D29" s="76" t="s">
        <v>72</v>
      </c>
      <c r="E29" s="73">
        <v>9</v>
      </c>
    </row>
    <row r="30" spans="1:5" s="72" customFormat="1" x14ac:dyDescent="0.3">
      <c r="A30" s="73">
        <v>22</v>
      </c>
      <c r="B30" s="79" t="s">
        <v>89</v>
      </c>
      <c r="C30" s="75">
        <v>39001</v>
      </c>
      <c r="D30" s="84" t="s">
        <v>90</v>
      </c>
      <c r="E30" s="71"/>
    </row>
    <row r="31" spans="1:5" s="72" customFormat="1" x14ac:dyDescent="0.3">
      <c r="A31" s="73">
        <v>23</v>
      </c>
      <c r="B31" s="79" t="s">
        <v>89</v>
      </c>
      <c r="C31" s="75">
        <v>39002</v>
      </c>
      <c r="D31" s="76" t="s">
        <v>90</v>
      </c>
      <c r="E31" s="71"/>
    </row>
    <row r="32" spans="1:5" s="72" customFormat="1" x14ac:dyDescent="0.3">
      <c r="A32" s="73">
        <v>24</v>
      </c>
      <c r="B32" s="79" t="s">
        <v>89</v>
      </c>
      <c r="C32" s="75">
        <v>39003</v>
      </c>
      <c r="D32" s="76" t="s">
        <v>90</v>
      </c>
      <c r="E32" s="71"/>
    </row>
    <row r="33" spans="1:5" s="72" customFormat="1" x14ac:dyDescent="0.3">
      <c r="A33" s="73">
        <v>25</v>
      </c>
      <c r="B33" s="74" t="s">
        <v>66</v>
      </c>
      <c r="C33" s="75">
        <v>50519</v>
      </c>
      <c r="D33" s="76" t="s">
        <v>73</v>
      </c>
      <c r="E33" s="73">
        <v>9</v>
      </c>
    </row>
    <row r="34" spans="1:5" s="72" customFormat="1" x14ac:dyDescent="0.3">
      <c r="A34" s="73">
        <v>26</v>
      </c>
      <c r="B34" s="74" t="s">
        <v>66</v>
      </c>
      <c r="C34" s="75">
        <v>50021</v>
      </c>
      <c r="D34" s="76" t="s">
        <v>74</v>
      </c>
      <c r="E34" s="73">
        <v>6</v>
      </c>
    </row>
    <row r="35" spans="1:5" s="72" customFormat="1" x14ac:dyDescent="0.3">
      <c r="A35" s="73">
        <v>27</v>
      </c>
      <c r="B35" s="74" t="s">
        <v>66</v>
      </c>
      <c r="C35" s="75">
        <v>50103</v>
      </c>
      <c r="D35" s="76" t="s">
        <v>75</v>
      </c>
      <c r="E35" s="73">
        <v>5</v>
      </c>
    </row>
    <row r="36" spans="1:5" s="72" customFormat="1" ht="28.8" x14ac:dyDescent="0.3">
      <c r="A36" s="73">
        <v>28</v>
      </c>
      <c r="B36" s="74" t="s">
        <v>71</v>
      </c>
      <c r="C36" s="75">
        <v>90021</v>
      </c>
      <c r="D36" s="76" t="s">
        <v>151</v>
      </c>
      <c r="E36" s="73">
        <v>6</v>
      </c>
    </row>
    <row r="37" spans="1:5" s="72" customFormat="1" ht="28.8" x14ac:dyDescent="0.3">
      <c r="A37" s="73">
        <v>29</v>
      </c>
      <c r="B37" s="74" t="s">
        <v>70</v>
      </c>
      <c r="C37" s="75">
        <v>94051</v>
      </c>
      <c r="D37" s="76" t="s">
        <v>152</v>
      </c>
      <c r="E37" s="73">
        <v>6</v>
      </c>
    </row>
    <row r="38" spans="1:5" s="72" customFormat="1" ht="28.8" x14ac:dyDescent="0.3">
      <c r="A38" s="73">
        <v>30</v>
      </c>
      <c r="B38" s="74" t="s">
        <v>66</v>
      </c>
      <c r="C38" s="75">
        <v>91001</v>
      </c>
      <c r="D38" s="76" t="s">
        <v>153</v>
      </c>
      <c r="E38" s="73">
        <v>6</v>
      </c>
    </row>
    <row r="39" spans="1:5" s="72" customFormat="1" x14ac:dyDescent="0.3">
      <c r="A39" s="73">
        <v>31</v>
      </c>
      <c r="B39" s="74" t="s">
        <v>70</v>
      </c>
      <c r="C39" s="75">
        <v>94042</v>
      </c>
      <c r="D39" s="76" t="s">
        <v>154</v>
      </c>
      <c r="E39" s="73">
        <v>4</v>
      </c>
    </row>
    <row r="40" spans="1:5" s="72" customFormat="1" x14ac:dyDescent="0.3">
      <c r="A40" s="85">
        <v>32</v>
      </c>
      <c r="B40" s="86" t="s">
        <v>66</v>
      </c>
      <c r="C40" s="87">
        <v>50505</v>
      </c>
      <c r="D40" s="88" t="s">
        <v>155</v>
      </c>
      <c r="E40" s="89">
        <v>5</v>
      </c>
    </row>
    <row r="41" spans="1:5" s="72" customFormat="1" ht="28.8" x14ac:dyDescent="0.3">
      <c r="A41" s="73">
        <v>33</v>
      </c>
      <c r="B41" s="74" t="s">
        <v>71</v>
      </c>
      <c r="C41" s="75">
        <v>90031</v>
      </c>
      <c r="D41" s="76" t="s">
        <v>156</v>
      </c>
      <c r="E41" s="73">
        <v>6</v>
      </c>
    </row>
    <row r="42" spans="1:5" s="72" customFormat="1" x14ac:dyDescent="0.3">
      <c r="A42" s="85">
        <v>34</v>
      </c>
      <c r="B42" s="74" t="s">
        <v>66</v>
      </c>
      <c r="C42" s="75">
        <v>90055</v>
      </c>
      <c r="D42" s="76" t="s">
        <v>157</v>
      </c>
      <c r="E42" s="73">
        <v>4</v>
      </c>
    </row>
    <row r="43" spans="1:5" s="72" customFormat="1" x14ac:dyDescent="0.3">
      <c r="A43" s="73">
        <v>35</v>
      </c>
      <c r="B43" s="74" t="s">
        <v>66</v>
      </c>
      <c r="C43" s="75">
        <v>50001</v>
      </c>
      <c r="D43" s="76" t="s">
        <v>80</v>
      </c>
      <c r="E43" s="73">
        <v>8</v>
      </c>
    </row>
    <row r="44" spans="1:5" s="72" customFormat="1" x14ac:dyDescent="0.3">
      <c r="A44" s="85">
        <v>36</v>
      </c>
      <c r="B44" s="79" t="s">
        <v>66</v>
      </c>
      <c r="C44" s="75">
        <v>50515</v>
      </c>
      <c r="D44" s="76" t="s">
        <v>84</v>
      </c>
      <c r="E44" s="73">
        <v>9</v>
      </c>
    </row>
    <row r="45" spans="1:5" s="72" customFormat="1" x14ac:dyDescent="0.3">
      <c r="A45" s="73">
        <v>37</v>
      </c>
      <c r="B45" s="79" t="s">
        <v>66</v>
      </c>
      <c r="C45" s="75">
        <v>91091</v>
      </c>
      <c r="D45" s="76" t="s">
        <v>158</v>
      </c>
      <c r="E45" s="73">
        <v>6</v>
      </c>
    </row>
    <row r="46" spans="1:5" s="72" customFormat="1" x14ac:dyDescent="0.3">
      <c r="A46" s="85">
        <v>38</v>
      </c>
      <c r="B46" s="79" t="s">
        <v>66</v>
      </c>
      <c r="C46" s="75">
        <v>50529</v>
      </c>
      <c r="D46" s="76" t="s">
        <v>85</v>
      </c>
      <c r="E46" s="73">
        <v>9</v>
      </c>
    </row>
    <row r="47" spans="1:5" s="72" customFormat="1" x14ac:dyDescent="0.3">
      <c r="A47" s="73">
        <v>39</v>
      </c>
      <c r="B47" s="90" t="s">
        <v>71</v>
      </c>
      <c r="C47" s="75">
        <v>90061</v>
      </c>
      <c r="D47" s="76" t="s">
        <v>159</v>
      </c>
      <c r="E47" s="73">
        <v>6</v>
      </c>
    </row>
    <row r="48" spans="1:5" s="72" customFormat="1" x14ac:dyDescent="0.3">
      <c r="A48" s="85">
        <v>40</v>
      </c>
      <c r="B48" s="79" t="s">
        <v>66</v>
      </c>
      <c r="C48" s="75">
        <v>50506</v>
      </c>
      <c r="D48" s="76" t="s">
        <v>83</v>
      </c>
      <c r="E48" s="73">
        <v>5</v>
      </c>
    </row>
    <row r="49" spans="1:5" s="72" customFormat="1" ht="28.8" x14ac:dyDescent="0.3">
      <c r="A49" s="73">
        <v>41</v>
      </c>
      <c r="B49" s="74" t="s">
        <v>71</v>
      </c>
      <c r="C49" s="75">
        <v>90041</v>
      </c>
      <c r="D49" s="76" t="s">
        <v>160</v>
      </c>
      <c r="E49" s="73">
        <v>6</v>
      </c>
    </row>
    <row r="50" spans="1:5" s="72" customFormat="1" x14ac:dyDescent="0.3">
      <c r="A50" s="85">
        <v>42</v>
      </c>
      <c r="B50" s="79" t="s">
        <v>66</v>
      </c>
      <c r="C50" s="75">
        <v>50508</v>
      </c>
      <c r="D50" s="76" t="s">
        <v>86</v>
      </c>
      <c r="E50" s="73">
        <v>8</v>
      </c>
    </row>
    <row r="51" spans="1:5" s="72" customFormat="1" x14ac:dyDescent="0.3">
      <c r="A51" s="73">
        <v>43</v>
      </c>
      <c r="B51" s="74" t="s">
        <v>71</v>
      </c>
      <c r="C51" s="75">
        <v>90051</v>
      </c>
      <c r="D51" s="76" t="s">
        <v>81</v>
      </c>
      <c r="E51" s="73">
        <v>6</v>
      </c>
    </row>
    <row r="52" spans="1:5" s="72" customFormat="1" x14ac:dyDescent="0.3">
      <c r="A52" s="85">
        <v>44</v>
      </c>
      <c r="B52" s="79" t="s">
        <v>70</v>
      </c>
      <c r="C52" s="75">
        <v>94071</v>
      </c>
      <c r="D52" s="76" t="s">
        <v>161</v>
      </c>
      <c r="E52" s="73">
        <v>6</v>
      </c>
    </row>
    <row r="53" spans="1:5" s="72" customFormat="1" x14ac:dyDescent="0.3">
      <c r="A53" s="73">
        <v>45</v>
      </c>
      <c r="B53" s="79" t="s">
        <v>66</v>
      </c>
      <c r="C53" s="75">
        <v>90073</v>
      </c>
      <c r="D53" s="76" t="s">
        <v>87</v>
      </c>
      <c r="E53" s="73">
        <v>3</v>
      </c>
    </row>
    <row r="54" spans="1:5" s="72" customFormat="1" x14ac:dyDescent="0.3">
      <c r="A54" s="85">
        <v>46</v>
      </c>
      <c r="B54" s="79" t="s">
        <v>66</v>
      </c>
      <c r="C54" s="75">
        <v>90076</v>
      </c>
      <c r="D54" s="76" t="s">
        <v>88</v>
      </c>
      <c r="E54" s="73">
        <v>3</v>
      </c>
    </row>
    <row r="55" spans="1:5" s="72" customFormat="1" ht="7.5" customHeight="1" x14ac:dyDescent="0.3">
      <c r="A55" s="194"/>
      <c r="B55" s="195"/>
      <c r="C55" s="195"/>
      <c r="D55" s="195"/>
      <c r="E55" s="196"/>
    </row>
    <row r="56" spans="1:5" s="72" customFormat="1" x14ac:dyDescent="0.3">
      <c r="A56" s="197" t="s">
        <v>92</v>
      </c>
      <c r="B56" s="197"/>
      <c r="C56" s="197"/>
      <c r="D56" s="197"/>
      <c r="E56" s="197"/>
    </row>
    <row r="57" spans="1:5" s="72" customFormat="1" ht="28.8" x14ac:dyDescent="0.3">
      <c r="A57" s="91">
        <v>47</v>
      </c>
      <c r="B57" s="90" t="s">
        <v>71</v>
      </c>
      <c r="C57" s="92">
        <v>70051</v>
      </c>
      <c r="D57" s="76" t="s">
        <v>103</v>
      </c>
      <c r="E57" s="73">
        <v>5</v>
      </c>
    </row>
    <row r="58" spans="1:5" s="72" customFormat="1" ht="28.8" x14ac:dyDescent="0.3">
      <c r="A58" s="73">
        <v>48</v>
      </c>
      <c r="B58" s="79" t="s">
        <v>66</v>
      </c>
      <c r="C58" s="75">
        <v>90077</v>
      </c>
      <c r="D58" s="76" t="s">
        <v>67</v>
      </c>
      <c r="E58" s="73">
        <v>6</v>
      </c>
    </row>
    <row r="59" spans="1:5" s="72" customFormat="1" x14ac:dyDescent="0.3">
      <c r="A59" s="91">
        <v>49</v>
      </c>
      <c r="B59" s="79" t="s">
        <v>71</v>
      </c>
      <c r="C59" s="75">
        <v>50204</v>
      </c>
      <c r="D59" s="76" t="s">
        <v>93</v>
      </c>
      <c r="E59" s="73">
        <v>3</v>
      </c>
    </row>
    <row r="60" spans="1:5" s="72" customFormat="1" x14ac:dyDescent="0.3">
      <c r="A60" s="73">
        <v>50</v>
      </c>
      <c r="B60" s="90" t="s">
        <v>71</v>
      </c>
      <c r="C60" s="92">
        <v>70054</v>
      </c>
      <c r="D60" s="76" t="s">
        <v>98</v>
      </c>
      <c r="E60" s="73">
        <v>5</v>
      </c>
    </row>
    <row r="61" spans="1:5" s="72" customFormat="1" x14ac:dyDescent="0.3">
      <c r="A61" s="91">
        <v>51</v>
      </c>
      <c r="B61" s="90" t="s">
        <v>71</v>
      </c>
      <c r="C61" s="92">
        <v>70055</v>
      </c>
      <c r="D61" s="76" t="s">
        <v>104</v>
      </c>
      <c r="E61" s="73">
        <v>5</v>
      </c>
    </row>
    <row r="62" spans="1:5" s="72" customFormat="1" x14ac:dyDescent="0.3">
      <c r="A62" s="73">
        <v>52</v>
      </c>
      <c r="B62" s="77" t="s">
        <v>128</v>
      </c>
      <c r="C62" s="75">
        <v>9800</v>
      </c>
      <c r="D62" s="76" t="s">
        <v>91</v>
      </c>
      <c r="E62" s="73">
        <v>12</v>
      </c>
    </row>
    <row r="63" spans="1:5" s="72" customFormat="1" x14ac:dyDescent="0.3">
      <c r="A63" s="91">
        <v>53</v>
      </c>
      <c r="B63" s="79" t="s">
        <v>66</v>
      </c>
      <c r="C63" s="75">
        <v>91000</v>
      </c>
      <c r="D63" s="76" t="s">
        <v>68</v>
      </c>
      <c r="E63" s="73">
        <v>60</v>
      </c>
    </row>
    <row r="64" spans="1:5" s="72" customFormat="1" ht="28.8" x14ac:dyDescent="0.3">
      <c r="A64" s="73">
        <v>54</v>
      </c>
      <c r="B64" s="79" t="s">
        <v>70</v>
      </c>
      <c r="C64" s="75">
        <v>94031</v>
      </c>
      <c r="D64" s="76" t="s">
        <v>141</v>
      </c>
      <c r="E64" s="73">
        <v>6</v>
      </c>
    </row>
    <row r="65" spans="1:5" s="72" customFormat="1" x14ac:dyDescent="0.3">
      <c r="A65" s="91">
        <v>55</v>
      </c>
      <c r="B65" s="79" t="s">
        <v>70</v>
      </c>
      <c r="C65" s="75">
        <v>94043</v>
      </c>
      <c r="D65" s="76" t="s">
        <v>142</v>
      </c>
      <c r="E65" s="73">
        <v>2</v>
      </c>
    </row>
    <row r="66" spans="1:5" s="72" customFormat="1" ht="28.8" x14ac:dyDescent="0.3">
      <c r="A66" s="73">
        <v>56</v>
      </c>
      <c r="B66" s="79" t="s">
        <v>66</v>
      </c>
      <c r="C66" s="75">
        <v>91081</v>
      </c>
      <c r="D66" s="76" t="s">
        <v>162</v>
      </c>
      <c r="E66" s="73">
        <v>6</v>
      </c>
    </row>
    <row r="67" spans="1:5" s="72" customFormat="1" x14ac:dyDescent="0.3">
      <c r="A67" s="91">
        <v>57</v>
      </c>
      <c r="B67" s="79" t="s">
        <v>70</v>
      </c>
      <c r="C67" s="75">
        <v>94023</v>
      </c>
      <c r="D67" s="76" t="s">
        <v>143</v>
      </c>
      <c r="E67" s="73">
        <v>3</v>
      </c>
    </row>
    <row r="68" spans="1:5" s="72" customFormat="1" x14ac:dyDescent="0.3">
      <c r="A68" s="73">
        <v>58</v>
      </c>
      <c r="B68" s="79" t="s">
        <v>66</v>
      </c>
      <c r="C68" s="75">
        <v>90051</v>
      </c>
      <c r="D68" s="76" t="s">
        <v>76</v>
      </c>
      <c r="E68" s="73">
        <v>12</v>
      </c>
    </row>
    <row r="69" spans="1:5" s="72" customFormat="1" x14ac:dyDescent="0.3">
      <c r="A69" s="91">
        <v>59</v>
      </c>
      <c r="B69" s="79" t="s">
        <v>66</v>
      </c>
      <c r="C69" s="75">
        <v>90052</v>
      </c>
      <c r="D69" s="76" t="s">
        <v>77</v>
      </c>
      <c r="E69" s="73">
        <v>12</v>
      </c>
    </row>
    <row r="70" spans="1:5" s="72" customFormat="1" x14ac:dyDescent="0.3">
      <c r="A70" s="73">
        <v>60</v>
      </c>
      <c r="B70" s="79" t="s">
        <v>66</v>
      </c>
      <c r="C70" s="75">
        <v>90053</v>
      </c>
      <c r="D70" s="76" t="s">
        <v>78</v>
      </c>
      <c r="E70" s="73">
        <v>9</v>
      </c>
    </row>
    <row r="71" spans="1:5" s="72" customFormat="1" x14ac:dyDescent="0.3">
      <c r="A71" s="91">
        <v>61</v>
      </c>
      <c r="B71" s="79" t="s">
        <v>66</v>
      </c>
      <c r="C71" s="75">
        <v>90054</v>
      </c>
      <c r="D71" s="76" t="s">
        <v>79</v>
      </c>
      <c r="E71" s="73">
        <v>9</v>
      </c>
    </row>
    <row r="72" spans="1:5" s="72" customFormat="1" x14ac:dyDescent="0.3">
      <c r="A72" s="73">
        <v>62</v>
      </c>
      <c r="B72" s="79" t="s">
        <v>71</v>
      </c>
      <c r="C72" s="75">
        <v>50146</v>
      </c>
      <c r="D72" s="76" t="s">
        <v>94</v>
      </c>
      <c r="E72" s="73">
        <v>13</v>
      </c>
    </row>
    <row r="73" spans="1:5" s="72" customFormat="1" x14ac:dyDescent="0.3">
      <c r="A73" s="91">
        <v>63</v>
      </c>
      <c r="B73" s="79" t="s">
        <v>70</v>
      </c>
      <c r="C73" s="75">
        <v>94061</v>
      </c>
      <c r="D73" s="76" t="s">
        <v>82</v>
      </c>
      <c r="E73" s="73">
        <v>6</v>
      </c>
    </row>
    <row r="74" spans="1:5" s="72" customFormat="1" x14ac:dyDescent="0.3">
      <c r="A74" s="73">
        <v>64</v>
      </c>
      <c r="B74" s="79" t="s">
        <v>70</v>
      </c>
      <c r="C74" s="75">
        <v>94022</v>
      </c>
      <c r="D74" s="76" t="s">
        <v>144</v>
      </c>
      <c r="E74" s="73">
        <v>3</v>
      </c>
    </row>
    <row r="75" spans="1:5" s="72" customFormat="1" x14ac:dyDescent="0.3">
      <c r="A75" s="91">
        <v>65</v>
      </c>
      <c r="B75" s="79" t="s">
        <v>66</v>
      </c>
      <c r="C75" s="75">
        <v>90071</v>
      </c>
      <c r="D75" s="76" t="s">
        <v>145</v>
      </c>
      <c r="E75" s="73">
        <v>3</v>
      </c>
    </row>
    <row r="76" spans="1:5" s="83" customFormat="1" x14ac:dyDescent="0.3">
      <c r="A76" s="73">
        <v>66</v>
      </c>
      <c r="B76" s="93" t="s">
        <v>66</v>
      </c>
      <c r="C76" s="81">
        <v>90070</v>
      </c>
      <c r="D76" s="78" t="s">
        <v>69</v>
      </c>
      <c r="E76" s="82">
        <v>6</v>
      </c>
    </row>
    <row r="77" spans="1:5" s="72" customFormat="1" x14ac:dyDescent="0.3">
      <c r="A77" s="91">
        <v>67</v>
      </c>
      <c r="B77" s="79" t="s">
        <v>66</v>
      </c>
      <c r="C77" s="75">
        <v>90072</v>
      </c>
      <c r="D77" s="76" t="s">
        <v>146</v>
      </c>
      <c r="E77" s="73">
        <v>3</v>
      </c>
    </row>
    <row r="78" spans="1:5" s="72" customFormat="1" x14ac:dyDescent="0.3">
      <c r="A78" s="73">
        <v>68</v>
      </c>
      <c r="B78" s="79" t="s">
        <v>70</v>
      </c>
      <c r="C78" s="75">
        <v>94005</v>
      </c>
      <c r="D78" s="76" t="s">
        <v>147</v>
      </c>
      <c r="E78" s="73">
        <v>3</v>
      </c>
    </row>
    <row r="79" spans="1:5" s="72" customFormat="1" x14ac:dyDescent="0.3">
      <c r="A79" s="91">
        <v>69</v>
      </c>
      <c r="B79" s="79" t="s">
        <v>70</v>
      </c>
      <c r="C79" s="94">
        <v>94004</v>
      </c>
      <c r="D79" s="84" t="s">
        <v>148</v>
      </c>
      <c r="E79" s="95">
        <v>3</v>
      </c>
    </row>
    <row r="80" spans="1:5" s="72" customFormat="1" x14ac:dyDescent="0.3">
      <c r="A80" s="73">
        <v>70</v>
      </c>
      <c r="B80" s="79" t="s">
        <v>71</v>
      </c>
      <c r="C80" s="75">
        <v>90004</v>
      </c>
      <c r="D80" s="76" t="s">
        <v>149</v>
      </c>
      <c r="E80" s="73">
        <v>3</v>
      </c>
    </row>
    <row r="81" spans="1:5" s="72" customFormat="1" x14ac:dyDescent="0.3">
      <c r="A81" s="91">
        <v>71</v>
      </c>
      <c r="B81" s="79" t="s">
        <v>71</v>
      </c>
      <c r="C81" s="75">
        <v>90003</v>
      </c>
      <c r="D81" s="76" t="s">
        <v>150</v>
      </c>
      <c r="E81" s="73">
        <v>3</v>
      </c>
    </row>
    <row r="82" spans="1:5" s="72" customFormat="1" x14ac:dyDescent="0.3">
      <c r="A82" s="73">
        <v>72</v>
      </c>
      <c r="B82" s="79" t="s">
        <v>89</v>
      </c>
      <c r="C82" s="75">
        <v>39001</v>
      </c>
      <c r="D82" s="76" t="s">
        <v>90</v>
      </c>
      <c r="E82" s="71"/>
    </row>
    <row r="83" spans="1:5" s="72" customFormat="1" x14ac:dyDescent="0.3">
      <c r="A83" s="91">
        <v>73</v>
      </c>
      <c r="B83" s="79" t="s">
        <v>89</v>
      </c>
      <c r="C83" s="75">
        <v>39002</v>
      </c>
      <c r="D83" s="76" t="s">
        <v>90</v>
      </c>
      <c r="E83" s="71"/>
    </row>
    <row r="84" spans="1:5" s="72" customFormat="1" x14ac:dyDescent="0.3">
      <c r="A84" s="73">
        <v>74</v>
      </c>
      <c r="B84" s="79" t="s">
        <v>89</v>
      </c>
      <c r="C84" s="75">
        <v>39003</v>
      </c>
      <c r="D84" s="76" t="s">
        <v>90</v>
      </c>
      <c r="E84" s="71"/>
    </row>
    <row r="85" spans="1:5" s="72" customFormat="1" x14ac:dyDescent="0.3">
      <c r="A85" s="91">
        <v>75</v>
      </c>
      <c r="B85" s="90" t="s">
        <v>71</v>
      </c>
      <c r="C85" s="92">
        <v>70056</v>
      </c>
      <c r="D85" s="76" t="s">
        <v>105</v>
      </c>
      <c r="E85" s="73">
        <v>5</v>
      </c>
    </row>
    <row r="86" spans="1:5" s="72" customFormat="1" x14ac:dyDescent="0.3">
      <c r="A86" s="73">
        <v>76</v>
      </c>
      <c r="B86" s="90" t="s">
        <v>71</v>
      </c>
      <c r="C86" s="92">
        <v>70057</v>
      </c>
      <c r="D86" s="76" t="s">
        <v>106</v>
      </c>
      <c r="E86" s="73">
        <v>5</v>
      </c>
    </row>
    <row r="87" spans="1:5" s="72" customFormat="1" x14ac:dyDescent="0.3">
      <c r="A87" s="91">
        <v>77</v>
      </c>
      <c r="B87" s="90" t="s">
        <v>71</v>
      </c>
      <c r="C87" s="92">
        <v>70058</v>
      </c>
      <c r="D87" s="76" t="s">
        <v>99</v>
      </c>
      <c r="E87" s="73">
        <v>5</v>
      </c>
    </row>
    <row r="88" spans="1:5" s="72" customFormat="1" x14ac:dyDescent="0.3">
      <c r="A88" s="73">
        <v>78</v>
      </c>
      <c r="B88" s="90" t="s">
        <v>71</v>
      </c>
      <c r="C88" s="92">
        <v>70022</v>
      </c>
      <c r="D88" s="76" t="s">
        <v>96</v>
      </c>
      <c r="E88" s="73">
        <v>5</v>
      </c>
    </row>
    <row r="89" spans="1:5" s="72" customFormat="1" x14ac:dyDescent="0.3">
      <c r="A89" s="91">
        <v>79</v>
      </c>
      <c r="B89" s="79" t="s">
        <v>71</v>
      </c>
      <c r="C89" s="75">
        <v>50031</v>
      </c>
      <c r="D89" s="76" t="s">
        <v>95</v>
      </c>
      <c r="E89" s="73">
        <v>6</v>
      </c>
    </row>
    <row r="90" spans="1:5" s="72" customFormat="1" ht="28.8" x14ac:dyDescent="0.3">
      <c r="A90" s="73">
        <v>80</v>
      </c>
      <c r="B90" s="79" t="s">
        <v>71</v>
      </c>
      <c r="C90" s="75">
        <v>90021</v>
      </c>
      <c r="D90" s="76" t="s">
        <v>151</v>
      </c>
      <c r="E90" s="73">
        <v>6</v>
      </c>
    </row>
    <row r="91" spans="1:5" s="72" customFormat="1" x14ac:dyDescent="0.3">
      <c r="A91" s="91">
        <v>81</v>
      </c>
      <c r="B91" s="90" t="s">
        <v>71</v>
      </c>
      <c r="C91" s="92">
        <v>70059</v>
      </c>
      <c r="D91" s="76" t="s">
        <v>107</v>
      </c>
      <c r="E91" s="73">
        <v>5</v>
      </c>
    </row>
    <row r="92" spans="1:5" s="72" customFormat="1" ht="28.8" x14ac:dyDescent="0.3">
      <c r="A92" s="73">
        <v>82</v>
      </c>
      <c r="B92" s="79" t="s">
        <v>70</v>
      </c>
      <c r="C92" s="75">
        <v>94051</v>
      </c>
      <c r="D92" s="76" t="s">
        <v>152</v>
      </c>
      <c r="E92" s="73">
        <v>6</v>
      </c>
    </row>
    <row r="93" spans="1:5" s="72" customFormat="1" ht="28.8" x14ac:dyDescent="0.3">
      <c r="A93" s="91">
        <v>83</v>
      </c>
      <c r="B93" s="79" t="s">
        <v>66</v>
      </c>
      <c r="C93" s="75">
        <v>91001</v>
      </c>
      <c r="D93" s="76" t="s">
        <v>153</v>
      </c>
      <c r="E93" s="73">
        <v>6</v>
      </c>
    </row>
    <row r="94" spans="1:5" s="72" customFormat="1" x14ac:dyDescent="0.3">
      <c r="A94" s="73">
        <v>84</v>
      </c>
      <c r="B94" s="79" t="s">
        <v>70</v>
      </c>
      <c r="C94" s="75">
        <v>94042</v>
      </c>
      <c r="D94" s="76" t="s">
        <v>154</v>
      </c>
      <c r="E94" s="73">
        <v>4</v>
      </c>
    </row>
    <row r="95" spans="1:5" s="72" customFormat="1" ht="28.8" x14ac:dyDescent="0.3">
      <c r="A95" s="91">
        <v>85</v>
      </c>
      <c r="B95" s="79" t="s">
        <v>71</v>
      </c>
      <c r="C95" s="75">
        <v>90031</v>
      </c>
      <c r="D95" s="76" t="s">
        <v>156</v>
      </c>
      <c r="E95" s="73">
        <v>6</v>
      </c>
    </row>
    <row r="96" spans="1:5" s="72" customFormat="1" x14ac:dyDescent="0.3">
      <c r="A96" s="73">
        <v>86</v>
      </c>
      <c r="B96" s="79" t="s">
        <v>66</v>
      </c>
      <c r="C96" s="75">
        <v>90055</v>
      </c>
      <c r="D96" s="76" t="s">
        <v>157</v>
      </c>
      <c r="E96" s="73">
        <v>4</v>
      </c>
    </row>
    <row r="97" spans="1:5" s="72" customFormat="1" x14ac:dyDescent="0.3">
      <c r="A97" s="91">
        <v>87</v>
      </c>
      <c r="B97" s="79" t="s">
        <v>71</v>
      </c>
      <c r="C97" s="75">
        <v>50001</v>
      </c>
      <c r="D97" s="76" t="s">
        <v>80</v>
      </c>
      <c r="E97" s="73">
        <v>9</v>
      </c>
    </row>
    <row r="98" spans="1:5" s="72" customFormat="1" x14ac:dyDescent="0.3">
      <c r="A98" s="73">
        <v>88</v>
      </c>
      <c r="B98" s="90" t="s">
        <v>71</v>
      </c>
      <c r="C98" s="92">
        <v>70060</v>
      </c>
      <c r="D98" s="76" t="s">
        <v>108</v>
      </c>
      <c r="E98" s="73">
        <v>5</v>
      </c>
    </row>
    <row r="99" spans="1:5" s="72" customFormat="1" x14ac:dyDescent="0.3">
      <c r="A99" s="91">
        <v>89</v>
      </c>
      <c r="B99" s="90" t="s">
        <v>71</v>
      </c>
      <c r="C99" s="92">
        <v>70061</v>
      </c>
      <c r="D99" s="76" t="s">
        <v>100</v>
      </c>
      <c r="E99" s="73">
        <v>5</v>
      </c>
    </row>
    <row r="100" spans="1:5" s="72" customFormat="1" x14ac:dyDescent="0.3">
      <c r="A100" s="73">
        <v>90</v>
      </c>
      <c r="B100" s="79" t="s">
        <v>66</v>
      </c>
      <c r="C100" s="75">
        <v>91091</v>
      </c>
      <c r="D100" s="76" t="s">
        <v>158</v>
      </c>
      <c r="E100" s="73">
        <v>6</v>
      </c>
    </row>
    <row r="101" spans="1:5" s="72" customFormat="1" x14ac:dyDescent="0.3">
      <c r="A101" s="91">
        <v>91</v>
      </c>
      <c r="B101" s="90" t="s">
        <v>71</v>
      </c>
      <c r="C101" s="92">
        <v>70062</v>
      </c>
      <c r="D101" s="76" t="s">
        <v>109</v>
      </c>
      <c r="E101" s="73">
        <v>5</v>
      </c>
    </row>
    <row r="102" spans="1:5" s="72" customFormat="1" x14ac:dyDescent="0.3">
      <c r="A102" s="73">
        <v>92</v>
      </c>
      <c r="B102" s="79" t="s">
        <v>71</v>
      </c>
      <c r="C102" s="75">
        <v>90061</v>
      </c>
      <c r="D102" s="76" t="s">
        <v>159</v>
      </c>
      <c r="E102" s="73">
        <v>6</v>
      </c>
    </row>
    <row r="103" spans="1:5" s="72" customFormat="1" x14ac:dyDescent="0.3">
      <c r="A103" s="91">
        <v>93</v>
      </c>
      <c r="B103" s="90" t="s">
        <v>71</v>
      </c>
      <c r="C103" s="92">
        <v>70063</v>
      </c>
      <c r="D103" s="76" t="s">
        <v>110</v>
      </c>
      <c r="E103" s="73">
        <v>5</v>
      </c>
    </row>
    <row r="104" spans="1:5" s="72" customFormat="1" ht="28.8" x14ac:dyDescent="0.3">
      <c r="A104" s="73">
        <v>94</v>
      </c>
      <c r="B104" s="79" t="s">
        <v>71</v>
      </c>
      <c r="C104" s="75">
        <v>90041</v>
      </c>
      <c r="D104" s="76" t="s">
        <v>160</v>
      </c>
      <c r="E104" s="73">
        <v>6</v>
      </c>
    </row>
    <row r="105" spans="1:5" s="72" customFormat="1" x14ac:dyDescent="0.3">
      <c r="A105" s="91">
        <v>95</v>
      </c>
      <c r="B105" s="79" t="s">
        <v>71</v>
      </c>
      <c r="C105" s="75">
        <v>50032</v>
      </c>
      <c r="D105" s="76" t="s">
        <v>111</v>
      </c>
      <c r="E105" s="73">
        <v>6</v>
      </c>
    </row>
    <row r="106" spans="1:5" s="72" customFormat="1" x14ac:dyDescent="0.3">
      <c r="A106" s="73">
        <v>96</v>
      </c>
      <c r="B106" s="79" t="s">
        <v>71</v>
      </c>
      <c r="C106" s="75">
        <v>50062</v>
      </c>
      <c r="D106" s="76" t="s">
        <v>112</v>
      </c>
      <c r="E106" s="73">
        <v>8</v>
      </c>
    </row>
    <row r="107" spans="1:5" s="72" customFormat="1" x14ac:dyDescent="0.3">
      <c r="A107" s="91">
        <v>97</v>
      </c>
      <c r="B107" s="79" t="s">
        <v>71</v>
      </c>
      <c r="C107" s="75">
        <v>50063</v>
      </c>
      <c r="D107" s="76" t="s">
        <v>113</v>
      </c>
      <c r="E107" s="73">
        <v>8</v>
      </c>
    </row>
    <row r="108" spans="1:5" s="72" customFormat="1" x14ac:dyDescent="0.3">
      <c r="A108" s="73">
        <v>98</v>
      </c>
      <c r="B108" s="79" t="s">
        <v>71</v>
      </c>
      <c r="C108" s="75">
        <v>50011</v>
      </c>
      <c r="D108" s="76" t="s">
        <v>114</v>
      </c>
      <c r="E108" s="73">
        <v>9</v>
      </c>
    </row>
    <row r="109" spans="1:5" s="72" customFormat="1" x14ac:dyDescent="0.3">
      <c r="A109" s="91">
        <v>99</v>
      </c>
      <c r="B109" s="79" t="s">
        <v>71</v>
      </c>
      <c r="C109" s="75">
        <v>90051</v>
      </c>
      <c r="D109" s="76" t="s">
        <v>81</v>
      </c>
      <c r="E109" s="73">
        <v>6</v>
      </c>
    </row>
    <row r="110" spans="1:5" s="72" customFormat="1" x14ac:dyDescent="0.3">
      <c r="A110" s="73">
        <v>100</v>
      </c>
      <c r="B110" s="79" t="s">
        <v>70</v>
      </c>
      <c r="C110" s="75">
        <v>94071</v>
      </c>
      <c r="D110" s="76" t="s">
        <v>161</v>
      </c>
      <c r="E110" s="73">
        <v>6</v>
      </c>
    </row>
    <row r="111" spans="1:5" s="72" customFormat="1" x14ac:dyDescent="0.3">
      <c r="A111" s="91">
        <v>101</v>
      </c>
      <c r="B111" s="96" t="s">
        <v>71</v>
      </c>
      <c r="C111" s="92">
        <v>70064</v>
      </c>
      <c r="D111" s="84" t="s">
        <v>101</v>
      </c>
      <c r="E111" s="95">
        <v>5</v>
      </c>
    </row>
    <row r="112" spans="1:5" s="72" customFormat="1" x14ac:dyDescent="0.3">
      <c r="A112" s="73">
        <v>102</v>
      </c>
      <c r="B112" s="79" t="s">
        <v>66</v>
      </c>
      <c r="C112" s="75">
        <v>90073</v>
      </c>
      <c r="D112" s="76" t="s">
        <v>87</v>
      </c>
      <c r="E112" s="73">
        <v>3</v>
      </c>
    </row>
    <row r="113" spans="1:5" s="72" customFormat="1" x14ac:dyDescent="0.3">
      <c r="A113" s="91">
        <v>103</v>
      </c>
      <c r="B113" s="90" t="s">
        <v>71</v>
      </c>
      <c r="C113" s="92">
        <v>70065</v>
      </c>
      <c r="D113" s="76" t="s">
        <v>102</v>
      </c>
      <c r="E113" s="73">
        <v>5</v>
      </c>
    </row>
    <row r="114" spans="1:5" s="72" customFormat="1" x14ac:dyDescent="0.3">
      <c r="A114" s="73">
        <v>104</v>
      </c>
      <c r="B114" s="90" t="s">
        <v>71</v>
      </c>
      <c r="C114" s="92">
        <v>70042</v>
      </c>
      <c r="D114" s="76" t="s">
        <v>97</v>
      </c>
      <c r="E114" s="73">
        <v>5</v>
      </c>
    </row>
    <row r="115" spans="1:5" s="72" customFormat="1" x14ac:dyDescent="0.3">
      <c r="A115" s="91">
        <v>105</v>
      </c>
      <c r="B115" s="79" t="s">
        <v>66</v>
      </c>
      <c r="C115" s="75">
        <v>90076</v>
      </c>
      <c r="D115" s="76" t="s">
        <v>88</v>
      </c>
      <c r="E115" s="73">
        <v>3</v>
      </c>
    </row>
    <row r="116" spans="1:5" s="72" customFormat="1" ht="7.5" customHeight="1" x14ac:dyDescent="0.3">
      <c r="A116" s="194"/>
      <c r="B116" s="195"/>
      <c r="C116" s="195"/>
      <c r="D116" s="195"/>
      <c r="E116" s="196"/>
    </row>
    <row r="117" spans="1:5" s="72" customFormat="1" x14ac:dyDescent="0.3">
      <c r="A117" s="197" t="s">
        <v>115</v>
      </c>
      <c r="B117" s="197"/>
      <c r="C117" s="197"/>
      <c r="D117" s="197"/>
      <c r="E117" s="197"/>
    </row>
    <row r="118" spans="1:5" s="72" customFormat="1" x14ac:dyDescent="0.3">
      <c r="A118" s="73">
        <v>106</v>
      </c>
      <c r="B118" s="79" t="s">
        <v>70</v>
      </c>
      <c r="C118" s="75">
        <v>91505</v>
      </c>
      <c r="D118" s="76" t="s">
        <v>163</v>
      </c>
      <c r="E118" s="73">
        <v>4</v>
      </c>
    </row>
    <row r="119" spans="1:5" s="72" customFormat="1" ht="28.8" x14ac:dyDescent="0.3">
      <c r="A119" s="73">
        <v>107</v>
      </c>
      <c r="B119" s="79" t="s">
        <v>66</v>
      </c>
      <c r="C119" s="75">
        <v>90077</v>
      </c>
      <c r="D119" s="76" t="s">
        <v>67</v>
      </c>
      <c r="E119" s="73">
        <v>6</v>
      </c>
    </row>
    <row r="120" spans="1:5" s="72" customFormat="1" x14ac:dyDescent="0.3">
      <c r="A120" s="73">
        <v>108</v>
      </c>
      <c r="B120" s="97" t="s">
        <v>128</v>
      </c>
      <c r="C120" s="94">
        <v>9800</v>
      </c>
      <c r="D120" s="84" t="s">
        <v>91</v>
      </c>
      <c r="E120" s="95">
        <v>12</v>
      </c>
    </row>
    <row r="121" spans="1:5" s="72" customFormat="1" x14ac:dyDescent="0.3">
      <c r="A121" s="73">
        <v>109</v>
      </c>
      <c r="B121" s="79" t="s">
        <v>66</v>
      </c>
      <c r="C121" s="94">
        <v>91000</v>
      </c>
      <c r="D121" s="84" t="s">
        <v>68</v>
      </c>
      <c r="E121" s="95">
        <v>60</v>
      </c>
    </row>
    <row r="122" spans="1:5" s="72" customFormat="1" x14ac:dyDescent="0.3">
      <c r="A122" s="73">
        <v>110</v>
      </c>
      <c r="B122" s="79" t="s">
        <v>70</v>
      </c>
      <c r="C122" s="94">
        <v>90401</v>
      </c>
      <c r="D122" s="84" t="s">
        <v>164</v>
      </c>
      <c r="E122" s="95">
        <v>4</v>
      </c>
    </row>
    <row r="123" spans="1:5" s="72" customFormat="1" x14ac:dyDescent="0.3">
      <c r="A123" s="73">
        <v>111</v>
      </c>
      <c r="B123" s="79" t="s">
        <v>70</v>
      </c>
      <c r="C123" s="75">
        <v>90301</v>
      </c>
      <c r="D123" s="76" t="s">
        <v>165</v>
      </c>
      <c r="E123" s="73">
        <v>3</v>
      </c>
    </row>
    <row r="124" spans="1:5" s="72" customFormat="1" ht="28.8" x14ac:dyDescent="0.3">
      <c r="A124" s="73">
        <v>112</v>
      </c>
      <c r="B124" s="79" t="s">
        <v>70</v>
      </c>
      <c r="C124" s="75">
        <v>94031</v>
      </c>
      <c r="D124" s="76" t="s">
        <v>141</v>
      </c>
      <c r="E124" s="73">
        <v>6</v>
      </c>
    </row>
    <row r="125" spans="1:5" s="72" customFormat="1" x14ac:dyDescent="0.3">
      <c r="A125" s="73">
        <v>113</v>
      </c>
      <c r="B125" s="79" t="s">
        <v>70</v>
      </c>
      <c r="C125" s="75">
        <v>94043</v>
      </c>
      <c r="D125" s="76" t="s">
        <v>142</v>
      </c>
      <c r="E125" s="73">
        <v>2</v>
      </c>
    </row>
    <row r="126" spans="1:5" s="72" customFormat="1" ht="28.8" x14ac:dyDescent="0.3">
      <c r="A126" s="73">
        <v>114</v>
      </c>
      <c r="B126" s="79" t="s">
        <v>66</v>
      </c>
      <c r="C126" s="75">
        <v>91081</v>
      </c>
      <c r="D126" s="76" t="s">
        <v>162</v>
      </c>
      <c r="E126" s="73">
        <v>6</v>
      </c>
    </row>
    <row r="127" spans="1:5" s="72" customFormat="1" x14ac:dyDescent="0.3">
      <c r="A127" s="73">
        <v>115</v>
      </c>
      <c r="B127" s="79" t="s">
        <v>70</v>
      </c>
      <c r="C127" s="75">
        <v>94023</v>
      </c>
      <c r="D127" s="76" t="s">
        <v>143</v>
      </c>
      <c r="E127" s="73">
        <v>3</v>
      </c>
    </row>
    <row r="128" spans="1:5" s="72" customFormat="1" x14ac:dyDescent="0.3">
      <c r="A128" s="73">
        <v>116</v>
      </c>
      <c r="B128" s="79" t="s">
        <v>66</v>
      </c>
      <c r="C128" s="75">
        <v>90051</v>
      </c>
      <c r="D128" s="76" t="s">
        <v>76</v>
      </c>
      <c r="E128" s="73">
        <v>12</v>
      </c>
    </row>
    <row r="129" spans="1:5" s="72" customFormat="1" x14ac:dyDescent="0.3">
      <c r="A129" s="73">
        <v>117</v>
      </c>
      <c r="B129" s="79" t="s">
        <v>66</v>
      </c>
      <c r="C129" s="75">
        <v>90052</v>
      </c>
      <c r="D129" s="76" t="s">
        <v>77</v>
      </c>
      <c r="E129" s="73">
        <v>12</v>
      </c>
    </row>
    <row r="130" spans="1:5" s="72" customFormat="1" x14ac:dyDescent="0.3">
      <c r="A130" s="73">
        <v>118</v>
      </c>
      <c r="B130" s="79" t="s">
        <v>66</v>
      </c>
      <c r="C130" s="75">
        <v>90053</v>
      </c>
      <c r="D130" s="76" t="s">
        <v>78</v>
      </c>
      <c r="E130" s="73">
        <v>9</v>
      </c>
    </row>
    <row r="131" spans="1:5" s="72" customFormat="1" x14ac:dyDescent="0.3">
      <c r="A131" s="73">
        <v>119</v>
      </c>
      <c r="B131" s="79" t="s">
        <v>66</v>
      </c>
      <c r="C131" s="75">
        <v>90054</v>
      </c>
      <c r="D131" s="76" t="s">
        <v>79</v>
      </c>
      <c r="E131" s="73">
        <v>9</v>
      </c>
    </row>
    <row r="132" spans="1:5" s="72" customFormat="1" x14ac:dyDescent="0.3">
      <c r="A132" s="73">
        <v>120</v>
      </c>
      <c r="B132" s="90" t="s">
        <v>70</v>
      </c>
      <c r="C132" s="75">
        <v>94061</v>
      </c>
      <c r="D132" s="76" t="s">
        <v>82</v>
      </c>
      <c r="E132" s="73">
        <v>6</v>
      </c>
    </row>
    <row r="133" spans="1:5" s="72" customFormat="1" x14ac:dyDescent="0.3">
      <c r="A133" s="73">
        <v>121</v>
      </c>
      <c r="B133" s="79" t="s">
        <v>70</v>
      </c>
      <c r="C133" s="75">
        <v>94022</v>
      </c>
      <c r="D133" s="76" t="s">
        <v>144</v>
      </c>
      <c r="E133" s="73">
        <v>3</v>
      </c>
    </row>
    <row r="134" spans="1:5" s="83" customFormat="1" x14ac:dyDescent="0.3">
      <c r="A134" s="73">
        <v>122</v>
      </c>
      <c r="B134" s="93" t="s">
        <v>66</v>
      </c>
      <c r="C134" s="81">
        <v>90070</v>
      </c>
      <c r="D134" s="78" t="s">
        <v>69</v>
      </c>
      <c r="E134" s="82">
        <v>6</v>
      </c>
    </row>
    <row r="135" spans="1:5" s="72" customFormat="1" x14ac:dyDescent="0.3">
      <c r="A135" s="73">
        <v>123</v>
      </c>
      <c r="B135" s="79" t="s">
        <v>66</v>
      </c>
      <c r="C135" s="75">
        <v>90072</v>
      </c>
      <c r="D135" s="76" t="s">
        <v>146</v>
      </c>
      <c r="E135" s="73">
        <v>3</v>
      </c>
    </row>
    <row r="136" spans="1:5" s="72" customFormat="1" x14ac:dyDescent="0.3">
      <c r="A136" s="73">
        <v>124</v>
      </c>
      <c r="B136" s="79" t="s">
        <v>70</v>
      </c>
      <c r="C136" s="94">
        <v>90701</v>
      </c>
      <c r="D136" s="84" t="s">
        <v>20</v>
      </c>
      <c r="E136" s="95">
        <v>4</v>
      </c>
    </row>
    <row r="137" spans="1:5" s="72" customFormat="1" x14ac:dyDescent="0.3">
      <c r="A137" s="73">
        <v>125</v>
      </c>
      <c r="B137" s="79" t="s">
        <v>70</v>
      </c>
      <c r="C137" s="94">
        <v>94005</v>
      </c>
      <c r="D137" s="84" t="s">
        <v>147</v>
      </c>
      <c r="E137" s="95">
        <v>3</v>
      </c>
    </row>
    <row r="138" spans="1:5" s="72" customFormat="1" x14ac:dyDescent="0.3">
      <c r="A138" s="73">
        <v>126</v>
      </c>
      <c r="B138" s="79" t="s">
        <v>70</v>
      </c>
      <c r="C138" s="75">
        <v>94004</v>
      </c>
      <c r="D138" s="76" t="s">
        <v>148</v>
      </c>
      <c r="E138" s="73">
        <v>3</v>
      </c>
    </row>
    <row r="139" spans="1:5" s="72" customFormat="1" x14ac:dyDescent="0.3">
      <c r="A139" s="73">
        <v>127</v>
      </c>
      <c r="B139" s="79" t="s">
        <v>70</v>
      </c>
      <c r="C139" s="75">
        <v>91508</v>
      </c>
      <c r="D139" s="76" t="s">
        <v>116</v>
      </c>
      <c r="E139" s="73">
        <v>4</v>
      </c>
    </row>
    <row r="140" spans="1:5" s="72" customFormat="1" x14ac:dyDescent="0.3">
      <c r="A140" s="73">
        <v>128</v>
      </c>
      <c r="B140" s="79" t="s">
        <v>71</v>
      </c>
      <c r="C140" s="75">
        <v>90004</v>
      </c>
      <c r="D140" s="76" t="s">
        <v>149</v>
      </c>
      <c r="E140" s="73">
        <v>3</v>
      </c>
    </row>
    <row r="141" spans="1:5" s="72" customFormat="1" x14ac:dyDescent="0.3">
      <c r="A141" s="73">
        <v>129</v>
      </c>
      <c r="B141" s="79" t="s">
        <v>71</v>
      </c>
      <c r="C141" s="75">
        <v>90003</v>
      </c>
      <c r="D141" s="76" t="s">
        <v>150</v>
      </c>
      <c r="E141" s="73">
        <v>3</v>
      </c>
    </row>
    <row r="142" spans="1:5" s="72" customFormat="1" x14ac:dyDescent="0.3">
      <c r="A142" s="73">
        <v>130</v>
      </c>
      <c r="B142" s="79" t="s">
        <v>70</v>
      </c>
      <c r="C142" s="75">
        <v>90705</v>
      </c>
      <c r="D142" s="76" t="s">
        <v>117</v>
      </c>
      <c r="E142" s="73">
        <v>4</v>
      </c>
    </row>
    <row r="143" spans="1:5" s="72" customFormat="1" x14ac:dyDescent="0.3">
      <c r="A143" s="73">
        <v>131</v>
      </c>
      <c r="B143" s="96" t="s">
        <v>89</v>
      </c>
      <c r="C143" s="94">
        <v>39001</v>
      </c>
      <c r="D143" s="84" t="s">
        <v>90</v>
      </c>
      <c r="E143" s="71"/>
    </row>
    <row r="144" spans="1:5" s="72" customFormat="1" x14ac:dyDescent="0.3">
      <c r="A144" s="73">
        <v>132</v>
      </c>
      <c r="B144" s="96" t="s">
        <v>89</v>
      </c>
      <c r="C144" s="94">
        <v>39002</v>
      </c>
      <c r="D144" s="84" t="s">
        <v>90</v>
      </c>
      <c r="E144" s="71"/>
    </row>
    <row r="145" spans="1:5" s="72" customFormat="1" x14ac:dyDescent="0.3">
      <c r="A145" s="73">
        <v>133</v>
      </c>
      <c r="B145" s="96" t="s">
        <v>89</v>
      </c>
      <c r="C145" s="94">
        <v>39003</v>
      </c>
      <c r="D145" s="84" t="s">
        <v>90</v>
      </c>
      <c r="E145" s="71"/>
    </row>
    <row r="146" spans="1:5" s="72" customFormat="1" x14ac:dyDescent="0.3">
      <c r="A146" s="73">
        <v>134</v>
      </c>
      <c r="B146" s="79" t="s">
        <v>70</v>
      </c>
      <c r="C146" s="75">
        <v>91509</v>
      </c>
      <c r="D146" s="76" t="s">
        <v>118</v>
      </c>
      <c r="E146" s="73">
        <v>4</v>
      </c>
    </row>
    <row r="147" spans="1:5" s="72" customFormat="1" x14ac:dyDescent="0.3">
      <c r="A147" s="73">
        <v>135</v>
      </c>
      <c r="B147" s="79" t="s">
        <v>70</v>
      </c>
      <c r="C147" s="75">
        <v>91501</v>
      </c>
      <c r="D147" s="76" t="s">
        <v>21</v>
      </c>
      <c r="E147" s="73">
        <v>4</v>
      </c>
    </row>
    <row r="148" spans="1:5" s="72" customFormat="1" x14ac:dyDescent="0.3">
      <c r="A148" s="73">
        <v>136</v>
      </c>
      <c r="B148" s="79" t="s">
        <v>70</v>
      </c>
      <c r="C148" s="75">
        <v>90304</v>
      </c>
      <c r="D148" s="76" t="s">
        <v>119</v>
      </c>
      <c r="E148" s="73">
        <v>4</v>
      </c>
    </row>
    <row r="149" spans="1:5" s="72" customFormat="1" x14ac:dyDescent="0.3">
      <c r="A149" s="73">
        <v>137</v>
      </c>
      <c r="B149" s="79" t="s">
        <v>70</v>
      </c>
      <c r="C149" s="75">
        <v>90202</v>
      </c>
      <c r="D149" s="76" t="s">
        <v>120</v>
      </c>
      <c r="E149" s="73">
        <v>4</v>
      </c>
    </row>
    <row r="150" spans="1:5" s="72" customFormat="1" x14ac:dyDescent="0.3">
      <c r="A150" s="73">
        <v>138</v>
      </c>
      <c r="B150" s="79" t="s">
        <v>70</v>
      </c>
      <c r="C150" s="75">
        <v>90203</v>
      </c>
      <c r="D150" s="76" t="s">
        <v>121</v>
      </c>
      <c r="E150" s="73">
        <v>4</v>
      </c>
    </row>
    <row r="151" spans="1:5" s="72" customFormat="1" x14ac:dyDescent="0.3">
      <c r="A151" s="73">
        <v>139</v>
      </c>
      <c r="B151" s="79" t="s">
        <v>70</v>
      </c>
      <c r="C151" s="75">
        <v>91502</v>
      </c>
      <c r="D151" s="76" t="s">
        <v>122</v>
      </c>
      <c r="E151" s="73">
        <v>4</v>
      </c>
    </row>
    <row r="152" spans="1:5" s="72" customFormat="1" ht="28.8" x14ac:dyDescent="0.3">
      <c r="A152" s="73">
        <v>140</v>
      </c>
      <c r="B152" s="79" t="s">
        <v>71</v>
      </c>
      <c r="C152" s="75">
        <v>90021</v>
      </c>
      <c r="D152" s="76" t="s">
        <v>151</v>
      </c>
      <c r="E152" s="73">
        <v>6</v>
      </c>
    </row>
    <row r="153" spans="1:5" s="72" customFormat="1" x14ac:dyDescent="0.3">
      <c r="A153" s="73">
        <v>141</v>
      </c>
      <c r="B153" s="79" t="s">
        <v>70</v>
      </c>
      <c r="C153" s="75">
        <v>90303</v>
      </c>
      <c r="D153" s="76" t="s">
        <v>5</v>
      </c>
      <c r="E153" s="73">
        <v>4</v>
      </c>
    </row>
    <row r="154" spans="1:5" s="72" customFormat="1" ht="28.8" x14ac:dyDescent="0.3">
      <c r="A154" s="73">
        <v>142</v>
      </c>
      <c r="B154" s="79" t="s">
        <v>70</v>
      </c>
      <c r="C154" s="75">
        <v>94051</v>
      </c>
      <c r="D154" s="76" t="s">
        <v>152</v>
      </c>
      <c r="E154" s="73">
        <v>6</v>
      </c>
    </row>
    <row r="155" spans="1:5" s="72" customFormat="1" ht="28.8" x14ac:dyDescent="0.3">
      <c r="A155" s="73">
        <v>143</v>
      </c>
      <c r="B155" s="79" t="s">
        <v>66</v>
      </c>
      <c r="C155" s="75">
        <v>91001</v>
      </c>
      <c r="D155" s="76" t="s">
        <v>153</v>
      </c>
      <c r="E155" s="73">
        <v>6</v>
      </c>
    </row>
    <row r="156" spans="1:5" s="72" customFormat="1" x14ac:dyDescent="0.3">
      <c r="A156" s="73">
        <v>144</v>
      </c>
      <c r="B156" s="79" t="s">
        <v>70</v>
      </c>
      <c r="C156" s="75">
        <v>94042</v>
      </c>
      <c r="D156" s="76" t="s">
        <v>154</v>
      </c>
      <c r="E156" s="73">
        <v>4</v>
      </c>
    </row>
    <row r="157" spans="1:5" s="72" customFormat="1" x14ac:dyDescent="0.3">
      <c r="A157" s="73">
        <v>145</v>
      </c>
      <c r="B157" s="79" t="s">
        <v>70</v>
      </c>
      <c r="C157" s="75">
        <v>90403</v>
      </c>
      <c r="D157" s="76" t="s">
        <v>166</v>
      </c>
      <c r="E157" s="73">
        <v>4</v>
      </c>
    </row>
    <row r="158" spans="1:5" s="72" customFormat="1" ht="28.8" x14ac:dyDescent="0.3">
      <c r="A158" s="73">
        <v>146</v>
      </c>
      <c r="B158" s="79" t="s">
        <v>71</v>
      </c>
      <c r="C158" s="75">
        <v>90031</v>
      </c>
      <c r="D158" s="76" t="s">
        <v>156</v>
      </c>
      <c r="E158" s="73">
        <v>6</v>
      </c>
    </row>
    <row r="159" spans="1:5" s="72" customFormat="1" x14ac:dyDescent="0.3">
      <c r="A159" s="73">
        <v>147</v>
      </c>
      <c r="B159" s="79" t="s">
        <v>66</v>
      </c>
      <c r="C159" s="75">
        <v>90055</v>
      </c>
      <c r="D159" s="76" t="s">
        <v>157</v>
      </c>
      <c r="E159" s="73">
        <v>4</v>
      </c>
    </row>
    <row r="160" spans="1:5" s="72" customFormat="1" x14ac:dyDescent="0.3">
      <c r="A160" s="73">
        <v>148</v>
      </c>
      <c r="B160" s="79" t="s">
        <v>70</v>
      </c>
      <c r="C160" s="75">
        <v>90702</v>
      </c>
      <c r="D160" s="76" t="s">
        <v>123</v>
      </c>
      <c r="E160" s="73">
        <v>4</v>
      </c>
    </row>
    <row r="161" spans="1:5" s="72" customFormat="1" x14ac:dyDescent="0.3">
      <c r="A161" s="73">
        <v>149</v>
      </c>
      <c r="B161" s="79" t="s">
        <v>70</v>
      </c>
      <c r="C161" s="94">
        <v>90703</v>
      </c>
      <c r="D161" s="84" t="s">
        <v>124</v>
      </c>
      <c r="E161" s="95">
        <v>4</v>
      </c>
    </row>
    <row r="162" spans="1:5" s="72" customFormat="1" x14ac:dyDescent="0.3">
      <c r="A162" s="73">
        <v>150</v>
      </c>
      <c r="B162" s="96" t="s">
        <v>70</v>
      </c>
      <c r="C162" s="94">
        <v>90402</v>
      </c>
      <c r="D162" s="84" t="s">
        <v>125</v>
      </c>
      <c r="E162" s="95">
        <v>4</v>
      </c>
    </row>
    <row r="163" spans="1:5" s="72" customFormat="1" x14ac:dyDescent="0.3">
      <c r="A163" s="73">
        <v>151</v>
      </c>
      <c r="B163" s="79" t="s">
        <v>66</v>
      </c>
      <c r="C163" s="75">
        <v>91091</v>
      </c>
      <c r="D163" s="76" t="s">
        <v>158</v>
      </c>
      <c r="E163" s="73">
        <v>6</v>
      </c>
    </row>
    <row r="164" spans="1:5" s="72" customFormat="1" x14ac:dyDescent="0.3">
      <c r="A164" s="73">
        <v>152</v>
      </c>
      <c r="B164" s="79" t="s">
        <v>71</v>
      </c>
      <c r="C164" s="75">
        <v>90061</v>
      </c>
      <c r="D164" s="76" t="s">
        <v>159</v>
      </c>
      <c r="E164" s="73">
        <v>6</v>
      </c>
    </row>
    <row r="165" spans="1:5" s="72" customFormat="1" ht="28.8" x14ac:dyDescent="0.3">
      <c r="A165" s="73">
        <v>153</v>
      </c>
      <c r="B165" s="79" t="s">
        <v>71</v>
      </c>
      <c r="C165" s="75">
        <v>90041</v>
      </c>
      <c r="D165" s="76" t="s">
        <v>160</v>
      </c>
      <c r="E165" s="73">
        <v>6</v>
      </c>
    </row>
    <row r="166" spans="1:5" s="72" customFormat="1" x14ac:dyDescent="0.3">
      <c r="A166" s="73">
        <v>154</v>
      </c>
      <c r="B166" s="96" t="s">
        <v>70</v>
      </c>
      <c r="C166" s="94">
        <v>90501</v>
      </c>
      <c r="D166" s="84" t="s">
        <v>126</v>
      </c>
      <c r="E166" s="95">
        <v>3</v>
      </c>
    </row>
    <row r="167" spans="1:5" s="72" customFormat="1" x14ac:dyDescent="0.3">
      <c r="A167" s="73">
        <v>155</v>
      </c>
      <c r="B167" s="96" t="s">
        <v>70</v>
      </c>
      <c r="C167" s="94">
        <v>90502</v>
      </c>
      <c r="D167" s="84" t="s">
        <v>127</v>
      </c>
      <c r="E167" s="95">
        <v>3</v>
      </c>
    </row>
    <row r="168" spans="1:5" s="72" customFormat="1" x14ac:dyDescent="0.3">
      <c r="A168" s="73">
        <v>156</v>
      </c>
      <c r="B168" s="79" t="s">
        <v>71</v>
      </c>
      <c r="C168" s="75">
        <v>90051</v>
      </c>
      <c r="D168" s="76" t="s">
        <v>81</v>
      </c>
      <c r="E168" s="73">
        <v>6</v>
      </c>
    </row>
    <row r="169" spans="1:5" s="72" customFormat="1" x14ac:dyDescent="0.3">
      <c r="A169" s="73">
        <v>157</v>
      </c>
      <c r="B169" s="79" t="s">
        <v>70</v>
      </c>
      <c r="C169" s="75">
        <v>94071</v>
      </c>
      <c r="D169" s="76" t="s">
        <v>161</v>
      </c>
      <c r="E169" s="73">
        <v>6</v>
      </c>
    </row>
    <row r="170" spans="1:5" s="72" customFormat="1" x14ac:dyDescent="0.3">
      <c r="A170" s="73">
        <v>158</v>
      </c>
      <c r="B170" s="96" t="s">
        <v>66</v>
      </c>
      <c r="C170" s="94">
        <v>90073</v>
      </c>
      <c r="D170" s="84" t="s">
        <v>87</v>
      </c>
      <c r="E170" s="95">
        <v>3</v>
      </c>
    </row>
    <row r="171" spans="1:5" s="72" customFormat="1" x14ac:dyDescent="0.3">
      <c r="A171" s="73">
        <v>159</v>
      </c>
      <c r="B171" s="96" t="s">
        <v>66</v>
      </c>
      <c r="C171" s="94">
        <v>90076</v>
      </c>
      <c r="D171" s="84" t="s">
        <v>88</v>
      </c>
      <c r="E171" s="95">
        <v>3</v>
      </c>
    </row>
    <row r="172" spans="1:5" s="47" customFormat="1" ht="15" customHeight="1" x14ac:dyDescent="0.3">
      <c r="A172" s="98"/>
      <c r="B172" s="99"/>
      <c r="C172" s="100"/>
      <c r="D172" s="101"/>
      <c r="E172" s="102"/>
    </row>
    <row r="173" spans="1:5" s="47" customFormat="1" ht="15" customHeight="1" x14ac:dyDescent="0.3">
      <c r="A173" s="98"/>
      <c r="B173" s="99"/>
      <c r="C173" s="100"/>
      <c r="D173" s="101"/>
      <c r="E173" s="102"/>
    </row>
    <row r="174" spans="1:5" s="47" customFormat="1" ht="15" customHeight="1" x14ac:dyDescent="0.3">
      <c r="A174" s="98"/>
      <c r="B174" s="99"/>
      <c r="C174" s="100"/>
      <c r="D174" s="101"/>
      <c r="E174" s="102"/>
    </row>
    <row r="175" spans="1:5" s="47" customFormat="1" ht="15" customHeight="1" x14ac:dyDescent="0.3">
      <c r="A175" s="98"/>
      <c r="B175" s="99"/>
      <c r="C175" s="100"/>
      <c r="D175" s="101"/>
      <c r="E175" s="102"/>
    </row>
    <row r="176" spans="1:5" s="47" customFormat="1" ht="15" customHeight="1" x14ac:dyDescent="0.3">
      <c r="A176" s="98"/>
      <c r="B176" s="99"/>
      <c r="C176" s="100"/>
      <c r="D176" s="101"/>
      <c r="E176" s="102"/>
    </row>
    <row r="177" spans="1:5" s="47" customFormat="1" ht="15" customHeight="1" x14ac:dyDescent="0.3">
      <c r="A177" s="98"/>
      <c r="B177" s="99"/>
      <c r="C177" s="100"/>
      <c r="D177" s="101"/>
      <c r="E177" s="102"/>
    </row>
    <row r="178" spans="1:5" s="47" customFormat="1" ht="15" customHeight="1" x14ac:dyDescent="0.3">
      <c r="A178" s="98"/>
      <c r="B178" s="99"/>
      <c r="C178" s="100"/>
      <c r="D178" s="101"/>
      <c r="E178" s="102"/>
    </row>
    <row r="179" spans="1:5" s="47" customFormat="1" ht="15" customHeight="1" x14ac:dyDescent="0.3">
      <c r="A179" s="98"/>
      <c r="B179" s="99"/>
      <c r="C179" s="100"/>
      <c r="D179" s="101"/>
      <c r="E179" s="102"/>
    </row>
    <row r="180" spans="1:5" s="47" customFormat="1" ht="15" customHeight="1" x14ac:dyDescent="0.3">
      <c r="A180" s="98"/>
      <c r="B180" s="99"/>
      <c r="C180" s="100"/>
      <c r="D180" s="101"/>
      <c r="E180" s="102"/>
    </row>
    <row r="181" spans="1:5" s="47" customFormat="1" ht="15" customHeight="1" x14ac:dyDescent="0.3">
      <c r="A181" s="98"/>
      <c r="B181" s="99"/>
      <c r="C181" s="100"/>
      <c r="D181" s="101"/>
      <c r="E181" s="102"/>
    </row>
    <row r="182" spans="1:5" s="47" customFormat="1" ht="15" customHeight="1" x14ac:dyDescent="0.3">
      <c r="A182" s="98"/>
      <c r="B182" s="99"/>
      <c r="C182" s="100"/>
      <c r="D182" s="101"/>
      <c r="E182" s="102"/>
    </row>
    <row r="183" spans="1:5" s="47" customFormat="1" ht="15" customHeight="1" x14ac:dyDescent="0.3">
      <c r="A183" s="98"/>
      <c r="B183" s="99"/>
      <c r="C183" s="100"/>
      <c r="D183" s="101"/>
      <c r="E183" s="102"/>
    </row>
    <row r="184" spans="1:5" s="47" customFormat="1" ht="15" customHeight="1" x14ac:dyDescent="0.3">
      <c r="A184" s="98"/>
      <c r="B184" s="99"/>
      <c r="C184" s="100"/>
      <c r="D184" s="101"/>
      <c r="E184" s="102"/>
    </row>
    <row r="185" spans="1:5" s="47" customFormat="1" ht="15" customHeight="1" x14ac:dyDescent="0.3">
      <c r="A185" s="98"/>
      <c r="B185" s="99"/>
      <c r="C185" s="100"/>
      <c r="D185" s="101"/>
      <c r="E185" s="102"/>
    </row>
    <row r="186" spans="1:5" s="47" customFormat="1" ht="15" customHeight="1" x14ac:dyDescent="0.3">
      <c r="A186" s="103"/>
      <c r="B186" s="104"/>
      <c r="C186" s="105"/>
      <c r="D186" s="103"/>
      <c r="E186" s="98"/>
    </row>
    <row r="187" spans="1:5" s="47" customFormat="1" ht="15" customHeight="1" x14ac:dyDescent="0.3">
      <c r="A187" s="48"/>
      <c r="B187" s="59"/>
      <c r="C187" s="60"/>
      <c r="D187" s="48"/>
      <c r="E187" s="56"/>
    </row>
    <row r="188" spans="1:5" s="47" customFormat="1" ht="15" customHeight="1" x14ac:dyDescent="0.3">
      <c r="A188" s="98"/>
      <c r="B188" s="99"/>
      <c r="C188" s="100"/>
      <c r="D188" s="101"/>
      <c r="E188" s="102"/>
    </row>
    <row r="189" spans="1:5" s="47" customFormat="1" ht="15" customHeight="1" x14ac:dyDescent="0.3">
      <c r="A189" s="98"/>
      <c r="B189" s="99"/>
      <c r="C189" s="100"/>
      <c r="D189" s="101"/>
      <c r="E189" s="102"/>
    </row>
    <row r="190" spans="1:5" s="47" customFormat="1" ht="15" customHeight="1" x14ac:dyDescent="0.3">
      <c r="A190" s="98"/>
      <c r="B190" s="99"/>
      <c r="C190" s="100"/>
      <c r="D190" s="101"/>
      <c r="E190" s="102"/>
    </row>
    <row r="191" spans="1:5" s="47" customFormat="1" ht="15" customHeight="1" x14ac:dyDescent="0.3">
      <c r="A191" s="98"/>
      <c r="B191" s="99"/>
      <c r="C191" s="100"/>
      <c r="D191" s="101"/>
      <c r="E191" s="102"/>
    </row>
    <row r="192" spans="1:5" s="47" customFormat="1" ht="15" customHeight="1" x14ac:dyDescent="0.3">
      <c r="A192" s="98"/>
      <c r="B192" s="99"/>
      <c r="C192" s="100"/>
      <c r="D192" s="101"/>
      <c r="E192" s="102"/>
    </row>
    <row r="193" spans="1:5" s="47" customFormat="1" ht="15" customHeight="1" x14ac:dyDescent="0.3">
      <c r="A193" s="98"/>
      <c r="B193" s="99"/>
      <c r="C193" s="100"/>
      <c r="D193" s="101"/>
      <c r="E193" s="102"/>
    </row>
    <row r="194" spans="1:5" s="47" customFormat="1" ht="15" customHeight="1" x14ac:dyDescent="0.3">
      <c r="A194" s="98"/>
      <c r="B194" s="99"/>
      <c r="C194" s="100"/>
      <c r="D194" s="101"/>
      <c r="E194" s="102"/>
    </row>
    <row r="195" spans="1:5" s="47" customFormat="1" ht="15" customHeight="1" x14ac:dyDescent="0.3">
      <c r="A195" s="98"/>
      <c r="B195" s="99"/>
      <c r="C195" s="100"/>
      <c r="D195" s="101"/>
      <c r="E195" s="102"/>
    </row>
    <row r="196" spans="1:5" s="47" customFormat="1" ht="15" customHeight="1" x14ac:dyDescent="0.3">
      <c r="A196" s="98"/>
      <c r="B196" s="99"/>
      <c r="C196" s="100"/>
      <c r="D196" s="101"/>
      <c r="E196" s="102"/>
    </row>
    <row r="197" spans="1:5" s="47" customFormat="1" ht="15" customHeight="1" x14ac:dyDescent="0.3">
      <c r="A197" s="98"/>
      <c r="B197" s="99"/>
      <c r="C197" s="100"/>
      <c r="D197" s="101"/>
      <c r="E197" s="102"/>
    </row>
    <row r="198" spans="1:5" s="47" customFormat="1" ht="15" customHeight="1" x14ac:dyDescent="0.3">
      <c r="A198" s="98"/>
      <c r="B198" s="99"/>
      <c r="C198" s="100"/>
      <c r="D198" s="101"/>
      <c r="E198" s="102"/>
    </row>
    <row r="199" spans="1:5" s="47" customFormat="1" ht="15" customHeight="1" x14ac:dyDescent="0.3">
      <c r="A199" s="98"/>
      <c r="B199" s="99"/>
      <c r="C199" s="100"/>
      <c r="D199" s="101"/>
      <c r="E199" s="102"/>
    </row>
    <row r="200" spans="1:5" s="47" customFormat="1" ht="15" customHeight="1" x14ac:dyDescent="0.3">
      <c r="A200" s="98"/>
      <c r="B200" s="99"/>
      <c r="C200" s="100"/>
      <c r="D200" s="101"/>
      <c r="E200" s="102"/>
    </row>
    <row r="201" spans="1:5" s="47" customFormat="1" ht="15" customHeight="1" x14ac:dyDescent="0.3">
      <c r="A201" s="98"/>
      <c r="B201" s="99"/>
      <c r="C201" s="100"/>
      <c r="D201" s="101"/>
      <c r="E201" s="102"/>
    </row>
    <row r="202" spans="1:5" s="47" customFormat="1" ht="15" customHeight="1" x14ac:dyDescent="0.3">
      <c r="A202" s="98"/>
      <c r="B202" s="99"/>
      <c r="C202" s="100"/>
      <c r="D202" s="101"/>
      <c r="E202" s="102"/>
    </row>
    <row r="203" spans="1:5" s="47" customFormat="1" ht="15" customHeight="1" x14ac:dyDescent="0.3">
      <c r="A203" s="98"/>
      <c r="B203" s="99"/>
      <c r="C203" s="100"/>
      <c r="D203" s="101"/>
      <c r="E203" s="102"/>
    </row>
    <row r="204" spans="1:5" s="47" customFormat="1" ht="15" customHeight="1" x14ac:dyDescent="0.3">
      <c r="A204" s="98"/>
      <c r="B204" s="99"/>
      <c r="C204" s="100"/>
      <c r="D204" s="101"/>
      <c r="E204" s="102"/>
    </row>
    <row r="205" spans="1:5" s="47" customFormat="1" ht="15" customHeight="1" x14ac:dyDescent="0.3">
      <c r="A205" s="98"/>
      <c r="B205" s="99"/>
      <c r="C205" s="100"/>
      <c r="D205" s="101"/>
      <c r="E205" s="102"/>
    </row>
    <row r="206" spans="1:5" s="47" customFormat="1" ht="15" customHeight="1" x14ac:dyDescent="0.3">
      <c r="A206" s="98"/>
      <c r="B206" s="99"/>
      <c r="C206" s="100"/>
      <c r="D206" s="101"/>
      <c r="E206" s="102"/>
    </row>
    <row r="207" spans="1:5" s="47" customFormat="1" ht="15" customHeight="1" x14ac:dyDescent="0.3">
      <c r="A207" s="98"/>
      <c r="B207" s="99"/>
      <c r="C207" s="100"/>
      <c r="D207" s="101"/>
      <c r="E207" s="102"/>
    </row>
    <row r="208" spans="1:5" s="47" customFormat="1" ht="15" customHeight="1" x14ac:dyDescent="0.3">
      <c r="A208" s="98"/>
      <c r="B208" s="99"/>
      <c r="C208" s="100"/>
      <c r="D208" s="101"/>
      <c r="E208" s="102"/>
    </row>
    <row r="209" spans="1:5" s="47" customFormat="1" ht="15" customHeight="1" x14ac:dyDescent="0.3">
      <c r="A209" s="98"/>
      <c r="B209" s="99"/>
      <c r="C209" s="100"/>
      <c r="D209" s="101"/>
      <c r="E209" s="102"/>
    </row>
    <row r="210" spans="1:5" s="47" customFormat="1" ht="15" customHeight="1" x14ac:dyDescent="0.3">
      <c r="A210" s="98"/>
      <c r="B210" s="99"/>
      <c r="C210" s="100"/>
      <c r="D210" s="101"/>
      <c r="E210" s="102"/>
    </row>
    <row r="211" spans="1:5" s="47" customFormat="1" ht="15" customHeight="1" x14ac:dyDescent="0.3">
      <c r="A211" s="98"/>
      <c r="B211" s="99"/>
      <c r="C211" s="100"/>
      <c r="D211" s="101"/>
      <c r="E211" s="102"/>
    </row>
    <row r="212" spans="1:5" s="47" customFormat="1" ht="15" customHeight="1" x14ac:dyDescent="0.3">
      <c r="A212" s="98"/>
      <c r="B212" s="99"/>
      <c r="C212" s="100"/>
      <c r="D212" s="101"/>
      <c r="E212" s="102"/>
    </row>
    <row r="213" spans="1:5" s="47" customFormat="1" ht="15" customHeight="1" x14ac:dyDescent="0.3">
      <c r="A213" s="98"/>
      <c r="B213" s="99"/>
      <c r="C213" s="100"/>
      <c r="D213" s="101"/>
      <c r="E213" s="102"/>
    </row>
    <row r="214" spans="1:5" s="47" customFormat="1" ht="15" customHeight="1" x14ac:dyDescent="0.3">
      <c r="A214" s="98"/>
      <c r="B214" s="99"/>
      <c r="C214" s="100"/>
      <c r="D214" s="101"/>
      <c r="E214" s="102"/>
    </row>
    <row r="215" spans="1:5" s="47" customFormat="1" ht="15" customHeight="1" x14ac:dyDescent="0.3">
      <c r="A215" s="98"/>
      <c r="B215" s="99"/>
      <c r="C215" s="100"/>
      <c r="D215" s="101"/>
      <c r="E215" s="102"/>
    </row>
    <row r="216" spans="1:5" s="47" customFormat="1" ht="15" customHeight="1" x14ac:dyDescent="0.3">
      <c r="A216" s="98"/>
      <c r="B216" s="99"/>
      <c r="C216" s="100"/>
      <c r="D216" s="101"/>
      <c r="E216" s="102"/>
    </row>
    <row r="217" spans="1:5" s="47" customFormat="1" ht="15" customHeight="1" x14ac:dyDescent="0.3">
      <c r="A217" s="98"/>
      <c r="B217" s="99"/>
      <c r="C217" s="100"/>
      <c r="D217" s="101"/>
      <c r="E217" s="102"/>
    </row>
    <row r="218" spans="1:5" s="47" customFormat="1" ht="15" customHeight="1" x14ac:dyDescent="0.3">
      <c r="A218" s="98"/>
      <c r="B218" s="99"/>
      <c r="C218" s="100"/>
      <c r="D218" s="101"/>
      <c r="E218" s="102"/>
    </row>
    <row r="219" spans="1:5" s="47" customFormat="1" ht="15" customHeight="1" x14ac:dyDescent="0.3">
      <c r="A219" s="98"/>
      <c r="B219" s="99"/>
      <c r="C219" s="100"/>
      <c r="D219" s="101"/>
      <c r="E219" s="102"/>
    </row>
    <row r="220" spans="1:5" s="47" customFormat="1" ht="15" customHeight="1" x14ac:dyDescent="0.3">
      <c r="A220" s="98"/>
      <c r="B220" s="99"/>
      <c r="C220" s="100"/>
      <c r="D220" s="101"/>
      <c r="E220" s="102"/>
    </row>
    <row r="221" spans="1:5" s="47" customFormat="1" ht="15" customHeight="1" x14ac:dyDescent="0.3">
      <c r="A221" s="98"/>
      <c r="B221" s="99"/>
      <c r="C221" s="100"/>
      <c r="D221" s="101"/>
      <c r="E221" s="102"/>
    </row>
    <row r="222" spans="1:5" s="47" customFormat="1" ht="15" customHeight="1" x14ac:dyDescent="0.3">
      <c r="A222" s="98"/>
      <c r="B222" s="99"/>
      <c r="C222" s="100"/>
      <c r="D222" s="101"/>
      <c r="E222" s="102"/>
    </row>
    <row r="223" spans="1:5" s="47" customFormat="1" ht="15" customHeight="1" x14ac:dyDescent="0.3">
      <c r="A223" s="98"/>
      <c r="B223" s="99"/>
      <c r="C223" s="100"/>
      <c r="D223" s="101"/>
      <c r="E223" s="102"/>
    </row>
    <row r="224" spans="1:5" s="47" customFormat="1" ht="15" customHeight="1" x14ac:dyDescent="0.3">
      <c r="A224" s="98"/>
      <c r="B224" s="99"/>
      <c r="C224" s="100"/>
      <c r="D224" s="101"/>
      <c r="E224" s="102"/>
    </row>
    <row r="225" spans="1:5" s="47" customFormat="1" ht="15" customHeight="1" x14ac:dyDescent="0.3">
      <c r="A225" s="98"/>
      <c r="B225" s="99"/>
      <c r="C225" s="100"/>
      <c r="D225" s="101"/>
      <c r="E225" s="102"/>
    </row>
    <row r="226" spans="1:5" s="47" customFormat="1" ht="15" customHeight="1" x14ac:dyDescent="0.3">
      <c r="A226" s="98"/>
      <c r="B226" s="99"/>
      <c r="C226" s="100"/>
      <c r="D226" s="101"/>
      <c r="E226" s="102"/>
    </row>
    <row r="227" spans="1:5" s="47" customFormat="1" ht="15" customHeight="1" x14ac:dyDescent="0.3">
      <c r="A227" s="98"/>
      <c r="B227" s="99"/>
      <c r="C227" s="100"/>
      <c r="D227" s="101"/>
      <c r="E227" s="102"/>
    </row>
    <row r="228" spans="1:5" ht="15.6" x14ac:dyDescent="0.3">
      <c r="B228" s="50"/>
      <c r="C228" s="61"/>
      <c r="D228" s="22"/>
      <c r="E228" s="57"/>
    </row>
    <row r="229" spans="1:5" ht="15.6" x14ac:dyDescent="0.3">
      <c r="B229" s="50"/>
      <c r="C229" s="61"/>
      <c r="D229" s="22"/>
      <c r="E229" s="57"/>
    </row>
    <row r="230" spans="1:5" ht="15.6" x14ac:dyDescent="0.3">
      <c r="B230" s="50"/>
      <c r="C230" s="61"/>
      <c r="D230" s="22"/>
      <c r="E230" s="57"/>
    </row>
    <row r="231" spans="1:5" ht="15.6" x14ac:dyDescent="0.3">
      <c r="B231" s="50"/>
      <c r="C231" s="61"/>
      <c r="D231" s="22"/>
      <c r="E231" s="57"/>
    </row>
    <row r="232" spans="1:5" ht="15.6" x14ac:dyDescent="0.3">
      <c r="B232" s="50"/>
      <c r="C232" s="61"/>
      <c r="D232" s="22"/>
      <c r="E232" s="57"/>
    </row>
    <row r="233" spans="1:5" ht="15.6" x14ac:dyDescent="0.3">
      <c r="B233" s="50"/>
      <c r="C233" s="61"/>
      <c r="D233" s="22"/>
      <c r="E233" s="57"/>
    </row>
    <row r="234" spans="1:5" ht="15.6" x14ac:dyDescent="0.3">
      <c r="B234" s="50"/>
      <c r="C234" s="61"/>
      <c r="D234" s="22"/>
      <c r="E234" s="57"/>
    </row>
    <row r="235" spans="1:5" ht="15.6" x14ac:dyDescent="0.3">
      <c r="B235" s="50"/>
      <c r="C235" s="61"/>
      <c r="D235" s="22"/>
      <c r="E235" s="57"/>
    </row>
    <row r="236" spans="1:5" ht="15.6" x14ac:dyDescent="0.3">
      <c r="B236" s="50"/>
      <c r="C236" s="61"/>
      <c r="D236" s="22"/>
      <c r="E236" s="57"/>
    </row>
    <row r="237" spans="1:5" ht="15.6" x14ac:dyDescent="0.3">
      <c r="B237" s="50"/>
      <c r="C237" s="61"/>
      <c r="D237" s="22"/>
      <c r="E237" s="57"/>
    </row>
    <row r="238" spans="1:5" ht="15.6" x14ac:dyDescent="0.3">
      <c r="B238" s="50"/>
      <c r="C238" s="61"/>
      <c r="D238" s="22"/>
      <c r="E238" s="57"/>
    </row>
    <row r="239" spans="1:5" ht="15.6" x14ac:dyDescent="0.3">
      <c r="B239" s="50"/>
      <c r="C239" s="61"/>
      <c r="D239" s="22"/>
      <c r="E239" s="57"/>
    </row>
    <row r="240" spans="1:5" ht="15.6" x14ac:dyDescent="0.3">
      <c r="B240" s="50"/>
      <c r="C240" s="61"/>
      <c r="D240" s="22"/>
      <c r="E240" s="57"/>
    </row>
    <row r="241" spans="2:5" ht="15.6" x14ac:dyDescent="0.3">
      <c r="B241" s="50"/>
      <c r="C241" s="61"/>
      <c r="D241" s="22"/>
      <c r="E241" s="57"/>
    </row>
    <row r="242" spans="2:5" ht="15.6" x14ac:dyDescent="0.3">
      <c r="B242" s="50"/>
      <c r="C242" s="61"/>
      <c r="D242" s="22"/>
      <c r="E242" s="57"/>
    </row>
    <row r="243" spans="2:5" ht="15.6" x14ac:dyDescent="0.3">
      <c r="B243" s="50"/>
      <c r="C243" s="61"/>
      <c r="D243" s="22"/>
      <c r="E243" s="57"/>
    </row>
    <row r="244" spans="2:5" ht="15.6" x14ac:dyDescent="0.3">
      <c r="B244" s="50"/>
      <c r="C244" s="61"/>
      <c r="D244" s="22"/>
      <c r="E244" s="57"/>
    </row>
    <row r="245" spans="2:5" ht="15.6" x14ac:dyDescent="0.3">
      <c r="B245" s="50"/>
      <c r="C245" s="61"/>
      <c r="D245" s="22"/>
      <c r="E245" s="57"/>
    </row>
    <row r="246" spans="2:5" ht="15.6" x14ac:dyDescent="0.3">
      <c r="B246" s="50"/>
      <c r="C246" s="61"/>
      <c r="D246" s="22"/>
      <c r="E246" s="57"/>
    </row>
    <row r="247" spans="2:5" ht="15.6" x14ac:dyDescent="0.3">
      <c r="B247" s="50"/>
      <c r="C247" s="61"/>
      <c r="D247" s="22"/>
      <c r="E247" s="57"/>
    </row>
    <row r="248" spans="2:5" ht="15.6" x14ac:dyDescent="0.3">
      <c r="B248" s="50"/>
      <c r="C248" s="61"/>
      <c r="D248" s="22"/>
      <c r="E248" s="57"/>
    </row>
    <row r="249" spans="2:5" ht="15.6" x14ac:dyDescent="0.3">
      <c r="B249" s="50"/>
      <c r="C249" s="61"/>
      <c r="D249" s="22"/>
      <c r="E249" s="57"/>
    </row>
    <row r="250" spans="2:5" ht="15.6" x14ac:dyDescent="0.3">
      <c r="B250" s="50"/>
      <c r="C250" s="61"/>
      <c r="D250" s="22"/>
      <c r="E250" s="57"/>
    </row>
    <row r="251" spans="2:5" ht="15.6" x14ac:dyDescent="0.3">
      <c r="B251" s="50"/>
      <c r="C251" s="61"/>
      <c r="D251" s="22"/>
      <c r="E251" s="57"/>
    </row>
    <row r="252" spans="2:5" ht="15.6" x14ac:dyDescent="0.3">
      <c r="B252" s="50"/>
      <c r="C252" s="61"/>
      <c r="D252" s="22"/>
      <c r="E252" s="57"/>
    </row>
    <row r="253" spans="2:5" ht="15.6" x14ac:dyDescent="0.3">
      <c r="B253" s="50"/>
      <c r="C253" s="61"/>
      <c r="D253" s="22"/>
      <c r="E253" s="57"/>
    </row>
    <row r="254" spans="2:5" ht="15.6" x14ac:dyDescent="0.3">
      <c r="B254" s="50"/>
      <c r="C254" s="61"/>
      <c r="D254" s="22"/>
      <c r="E254" s="57"/>
    </row>
    <row r="255" spans="2:5" ht="15.6" x14ac:dyDescent="0.3">
      <c r="B255" s="50"/>
      <c r="C255" s="61"/>
      <c r="D255" s="22"/>
      <c r="E255" s="57"/>
    </row>
    <row r="256" spans="2:5" ht="15.6" x14ac:dyDescent="0.3">
      <c r="B256" s="50"/>
      <c r="C256" s="61"/>
      <c r="D256" s="22"/>
      <c r="E256" s="57"/>
    </row>
    <row r="257" spans="2:5" ht="15.6" x14ac:dyDescent="0.3">
      <c r="B257" s="50"/>
      <c r="C257" s="61"/>
      <c r="D257" s="22"/>
      <c r="E257" s="57"/>
    </row>
    <row r="258" spans="2:5" ht="15.6" x14ac:dyDescent="0.3">
      <c r="B258" s="50"/>
      <c r="C258" s="61"/>
      <c r="D258" s="22"/>
      <c r="E258" s="57"/>
    </row>
    <row r="259" spans="2:5" ht="15.6" x14ac:dyDescent="0.3">
      <c r="B259" s="50"/>
      <c r="C259" s="61"/>
      <c r="D259" s="22"/>
      <c r="E259" s="57"/>
    </row>
    <row r="260" spans="2:5" ht="15.6" x14ac:dyDescent="0.3">
      <c r="B260" s="50"/>
      <c r="C260" s="61"/>
      <c r="D260" s="22"/>
      <c r="E260" s="57"/>
    </row>
    <row r="261" spans="2:5" ht="15.6" x14ac:dyDescent="0.3">
      <c r="B261" s="50"/>
      <c r="C261" s="61"/>
      <c r="D261" s="22"/>
      <c r="E261" s="57"/>
    </row>
    <row r="262" spans="2:5" ht="15.6" x14ac:dyDescent="0.3">
      <c r="B262" s="50"/>
      <c r="C262" s="61"/>
      <c r="D262" s="22"/>
      <c r="E262" s="57"/>
    </row>
    <row r="263" spans="2:5" ht="15.6" x14ac:dyDescent="0.3">
      <c r="B263" s="50"/>
      <c r="C263" s="61"/>
      <c r="D263" s="22"/>
      <c r="E263" s="57"/>
    </row>
    <row r="264" spans="2:5" ht="15.6" x14ac:dyDescent="0.3">
      <c r="B264" s="50"/>
      <c r="C264" s="61"/>
      <c r="D264" s="22"/>
      <c r="E264" s="57"/>
    </row>
    <row r="265" spans="2:5" ht="15.6" x14ac:dyDescent="0.3">
      <c r="B265" s="50"/>
      <c r="C265" s="61"/>
      <c r="D265" s="22"/>
      <c r="E265" s="57"/>
    </row>
    <row r="266" spans="2:5" ht="15.6" x14ac:dyDescent="0.3">
      <c r="B266" s="50"/>
      <c r="C266" s="61"/>
      <c r="D266" s="22"/>
      <c r="E266" s="57"/>
    </row>
    <row r="267" spans="2:5" ht="15.6" x14ac:dyDescent="0.3">
      <c r="B267" s="50"/>
      <c r="C267" s="61"/>
      <c r="D267" s="22"/>
      <c r="E267" s="57"/>
    </row>
    <row r="268" spans="2:5" ht="15.6" x14ac:dyDescent="0.3">
      <c r="B268" s="50"/>
      <c r="C268" s="61"/>
      <c r="D268" s="22"/>
      <c r="E268" s="57"/>
    </row>
    <row r="269" spans="2:5" ht="15.6" x14ac:dyDescent="0.3">
      <c r="B269" s="50"/>
      <c r="C269" s="61"/>
      <c r="D269" s="22"/>
      <c r="E269" s="57"/>
    </row>
    <row r="270" spans="2:5" ht="15.6" x14ac:dyDescent="0.3">
      <c r="B270" s="50"/>
      <c r="C270" s="61"/>
      <c r="D270" s="22"/>
      <c r="E270" s="57"/>
    </row>
    <row r="271" spans="2:5" ht="15.6" x14ac:dyDescent="0.3">
      <c r="B271" s="50"/>
      <c r="C271" s="61"/>
      <c r="D271" s="22"/>
      <c r="E271" s="57"/>
    </row>
    <row r="272" spans="2:5" ht="15.6" x14ac:dyDescent="0.3">
      <c r="B272" s="50"/>
      <c r="C272" s="61"/>
      <c r="D272" s="22"/>
      <c r="E272" s="57"/>
    </row>
    <row r="273" spans="2:5" ht="15.6" x14ac:dyDescent="0.3">
      <c r="B273" s="50"/>
      <c r="C273" s="61"/>
      <c r="D273" s="22"/>
      <c r="E273" s="57"/>
    </row>
    <row r="274" spans="2:5" ht="15.6" x14ac:dyDescent="0.3">
      <c r="B274" s="50"/>
      <c r="C274" s="61"/>
      <c r="D274" s="22"/>
      <c r="E274" s="57"/>
    </row>
    <row r="275" spans="2:5" ht="15.6" x14ac:dyDescent="0.3">
      <c r="B275" s="50"/>
      <c r="C275" s="61"/>
      <c r="D275" s="22"/>
      <c r="E275" s="57"/>
    </row>
    <row r="276" spans="2:5" ht="15.6" x14ac:dyDescent="0.3">
      <c r="B276" s="50"/>
      <c r="C276" s="61"/>
      <c r="D276" s="22"/>
      <c r="E276" s="57"/>
    </row>
    <row r="277" spans="2:5" ht="15.6" x14ac:dyDescent="0.3">
      <c r="B277" s="50"/>
      <c r="C277" s="61"/>
      <c r="D277" s="22"/>
      <c r="E277" s="57"/>
    </row>
    <row r="278" spans="2:5" ht="15.6" x14ac:dyDescent="0.3">
      <c r="B278" s="50"/>
      <c r="C278" s="61"/>
      <c r="D278" s="22"/>
      <c r="E278" s="57"/>
    </row>
    <row r="279" spans="2:5" ht="15.6" x14ac:dyDescent="0.3">
      <c r="B279" s="50"/>
      <c r="C279" s="61"/>
      <c r="D279" s="22"/>
      <c r="E279" s="57"/>
    </row>
    <row r="280" spans="2:5" ht="15.6" x14ac:dyDescent="0.3">
      <c r="B280" s="50"/>
      <c r="C280" s="61"/>
      <c r="D280" s="22"/>
      <c r="E280" s="57"/>
    </row>
    <row r="281" spans="2:5" ht="15.6" x14ac:dyDescent="0.3">
      <c r="B281" s="50"/>
      <c r="C281" s="61"/>
      <c r="D281" s="22"/>
      <c r="E281" s="57"/>
    </row>
    <row r="282" spans="2:5" ht="15.6" x14ac:dyDescent="0.3">
      <c r="B282" s="50"/>
      <c r="C282" s="61"/>
      <c r="D282" s="22"/>
      <c r="E282" s="57"/>
    </row>
    <row r="283" spans="2:5" ht="15.6" x14ac:dyDescent="0.3">
      <c r="B283" s="50"/>
      <c r="C283" s="61"/>
      <c r="D283" s="22"/>
      <c r="E283" s="57"/>
    </row>
    <row r="284" spans="2:5" ht="15.6" x14ac:dyDescent="0.3">
      <c r="B284" s="50"/>
      <c r="C284" s="61"/>
      <c r="D284" s="22"/>
      <c r="E284" s="57"/>
    </row>
    <row r="285" spans="2:5" ht="15.6" x14ac:dyDescent="0.3">
      <c r="B285" s="50"/>
      <c r="C285" s="61"/>
      <c r="D285" s="22"/>
      <c r="E285" s="57"/>
    </row>
    <row r="286" spans="2:5" ht="15.6" x14ac:dyDescent="0.3">
      <c r="B286" s="50"/>
      <c r="C286" s="61"/>
      <c r="D286" s="22"/>
      <c r="E286" s="57"/>
    </row>
    <row r="287" spans="2:5" ht="15.6" x14ac:dyDescent="0.3">
      <c r="B287" s="50"/>
      <c r="C287" s="61"/>
      <c r="D287" s="22"/>
      <c r="E287" s="57"/>
    </row>
    <row r="288" spans="2:5" ht="15.6" x14ac:dyDescent="0.3">
      <c r="B288" s="50"/>
      <c r="C288" s="61"/>
      <c r="D288" s="22"/>
      <c r="E288" s="57"/>
    </row>
    <row r="289" spans="2:5" ht="15.6" x14ac:dyDescent="0.3">
      <c r="B289" s="50"/>
      <c r="C289" s="61"/>
      <c r="D289" s="22"/>
      <c r="E289" s="57"/>
    </row>
    <row r="290" spans="2:5" ht="15.6" x14ac:dyDescent="0.3">
      <c r="B290" s="50"/>
      <c r="C290" s="61"/>
      <c r="D290" s="22"/>
      <c r="E290" s="57"/>
    </row>
    <row r="291" spans="2:5" ht="15.6" x14ac:dyDescent="0.3">
      <c r="B291" s="50"/>
      <c r="C291" s="61"/>
      <c r="D291" s="22"/>
      <c r="E291" s="57"/>
    </row>
    <row r="292" spans="2:5" ht="15.6" x14ac:dyDescent="0.3">
      <c r="B292" s="50"/>
      <c r="C292" s="61"/>
      <c r="D292" s="22"/>
      <c r="E292" s="57"/>
    </row>
    <row r="293" spans="2:5" ht="15.6" x14ac:dyDescent="0.3">
      <c r="B293" s="50"/>
      <c r="C293" s="61"/>
      <c r="D293" s="22"/>
      <c r="E293" s="57"/>
    </row>
    <row r="294" spans="2:5" ht="15.6" x14ac:dyDescent="0.3">
      <c r="B294" s="50"/>
      <c r="C294" s="61"/>
      <c r="D294" s="22"/>
      <c r="E294" s="57"/>
    </row>
    <row r="295" spans="2:5" ht="15.6" x14ac:dyDescent="0.3">
      <c r="B295" s="50"/>
      <c r="C295" s="61"/>
      <c r="D295" s="22"/>
      <c r="E295" s="57"/>
    </row>
    <row r="296" spans="2:5" ht="15.6" x14ac:dyDescent="0.3">
      <c r="B296" s="50"/>
      <c r="C296" s="61"/>
      <c r="D296" s="22"/>
      <c r="E296" s="57"/>
    </row>
    <row r="297" spans="2:5" ht="15.6" x14ac:dyDescent="0.3">
      <c r="B297" s="50"/>
      <c r="C297" s="61"/>
      <c r="D297" s="22"/>
      <c r="E297" s="57"/>
    </row>
    <row r="298" spans="2:5" ht="15.6" x14ac:dyDescent="0.3">
      <c r="B298" s="50"/>
      <c r="C298" s="61"/>
      <c r="D298" s="22"/>
      <c r="E298" s="57"/>
    </row>
    <row r="299" spans="2:5" ht="15.6" x14ac:dyDescent="0.3">
      <c r="B299" s="50"/>
      <c r="C299" s="61"/>
      <c r="D299" s="22"/>
      <c r="E299" s="57"/>
    </row>
    <row r="300" spans="2:5" ht="15.6" x14ac:dyDescent="0.3">
      <c r="B300" s="50"/>
      <c r="C300" s="61"/>
      <c r="D300" s="22"/>
      <c r="E300" s="57"/>
    </row>
    <row r="301" spans="2:5" ht="15.6" x14ac:dyDescent="0.3">
      <c r="B301" s="50"/>
      <c r="C301" s="61"/>
      <c r="D301" s="22"/>
      <c r="E301" s="57"/>
    </row>
    <row r="302" spans="2:5" ht="15.6" x14ac:dyDescent="0.3">
      <c r="B302" s="50"/>
      <c r="C302" s="61"/>
      <c r="D302" s="22"/>
      <c r="E302" s="57"/>
    </row>
    <row r="303" spans="2:5" ht="15.6" x14ac:dyDescent="0.3">
      <c r="B303" s="50"/>
      <c r="C303" s="61"/>
      <c r="D303" s="22"/>
      <c r="E303" s="57"/>
    </row>
    <row r="304" spans="2:5" ht="15.6" x14ac:dyDescent="0.3">
      <c r="B304" s="50"/>
      <c r="C304" s="61"/>
      <c r="D304" s="22"/>
      <c r="E304" s="57"/>
    </row>
    <row r="305" spans="1:5" ht="15.6" x14ac:dyDescent="0.3">
      <c r="A305" s="51"/>
      <c r="B305" s="50"/>
      <c r="C305" s="61"/>
      <c r="D305" s="22"/>
      <c r="E305" s="57"/>
    </row>
    <row r="306" spans="1:5" ht="15.6" x14ac:dyDescent="0.3">
      <c r="A306" s="51"/>
      <c r="B306" s="50"/>
      <c r="C306" s="61"/>
      <c r="D306" s="22"/>
      <c r="E306" s="57"/>
    </row>
    <row r="307" spans="1:5" ht="15.6" x14ac:dyDescent="0.3">
      <c r="A307" s="51"/>
      <c r="B307" s="50"/>
      <c r="C307" s="61"/>
      <c r="D307" s="22"/>
      <c r="E307" s="57"/>
    </row>
    <row r="308" spans="1:5" ht="15.6" x14ac:dyDescent="0.3">
      <c r="A308" s="51"/>
      <c r="B308" s="50"/>
      <c r="C308" s="61"/>
      <c r="D308" s="22"/>
      <c r="E308" s="57"/>
    </row>
    <row r="309" spans="1:5" ht="15.6" x14ac:dyDescent="0.3">
      <c r="A309" s="51"/>
      <c r="B309" s="50"/>
      <c r="C309" s="61"/>
      <c r="D309" s="22"/>
      <c r="E309" s="57"/>
    </row>
    <row r="310" spans="1:5" ht="15.6" x14ac:dyDescent="0.3">
      <c r="A310" s="51"/>
      <c r="B310" s="50"/>
      <c r="C310" s="61"/>
      <c r="D310" s="22"/>
      <c r="E310" s="57"/>
    </row>
    <row r="311" spans="1:5" ht="15.6" x14ac:dyDescent="0.3">
      <c r="A311" s="51"/>
      <c r="B311" s="50"/>
      <c r="C311" s="61"/>
      <c r="D311" s="22"/>
      <c r="E311" s="57"/>
    </row>
    <row r="312" spans="1:5" ht="15.6" x14ac:dyDescent="0.3">
      <c r="A312" s="51"/>
      <c r="B312" s="50"/>
      <c r="C312" s="61"/>
      <c r="D312" s="22"/>
      <c r="E312" s="57"/>
    </row>
  </sheetData>
  <sheetProtection algorithmName="SHA-512" hashValue="DKCBZqxuo+FWQYE+rq8ZL69xaDtxqQIEehdQzLGSBo9txdGF+NCiY3nd39l0jVo2+VCLu7lTQCP3BLYbB0n87g==" saltValue="P1soHAHMCJmP3gD9cbCrPQ==" spinCount="100000" sheet="1" objects="1" scenarios="1" selectLockedCells="1"/>
  <protectedRanges>
    <protectedRange sqref="A4:E4 G1:H2" name="Anlage_2"/>
    <protectedRange sqref="A187:E187 B162:E162" name="Anlage_1_1"/>
    <protectedRange sqref="A1:E3" name="Anlage_3_1"/>
    <protectedRange sqref="A8:E8" name="Anlage_1_2"/>
    <protectedRange sqref="A56:E56" name="Anlage_1_2_1"/>
    <protectedRange sqref="A117:E117" name="Anlage_1_2_2"/>
  </protectedRanges>
  <sortState ref="B7:E51">
    <sortCondition ref="D7:D51"/>
  </sortState>
  <mergeCells count="8">
    <mergeCell ref="A116:E116"/>
    <mergeCell ref="A117:E117"/>
    <mergeCell ref="A1:E3"/>
    <mergeCell ref="A5:E5"/>
    <mergeCell ref="A8:E8"/>
    <mergeCell ref="A7:E7"/>
    <mergeCell ref="A55:E55"/>
    <mergeCell ref="A56:E56"/>
  </mergeCells>
  <dataValidations count="1">
    <dataValidation type="whole" errorStyle="information" allowBlank="1" showInputMessage="1" showErrorMessage="1" sqref="E6 E30:E32 E82:E84 E143:E145">
      <formula1>0</formula1>
      <formula2>100</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Formular</vt:lpstr>
      <vt:lpstr>Prüfungen Studiengang</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2016-08-15T16:05:08Z</cp:lastPrinted>
  <dcterms:created xsi:type="dcterms:W3CDTF">2016-03-29T06:28:06Z</dcterms:created>
  <dcterms:modified xsi:type="dcterms:W3CDTF">2018-04-18T08:29:18Z</dcterms:modified>
</cp:coreProperties>
</file>