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David\Verschiedenes\Imperia\Online gestellte Anlagen\Sport\"/>
    </mc:Choice>
  </mc:AlternateContent>
  <xr:revisionPtr revIDLastSave="0" documentId="13_ncr:1_{1DAAC041-361C-406E-927F-19C59B7680F8}" xr6:coauthVersionLast="47" xr6:coauthVersionMax="47" xr10:uidLastSave="{00000000-0000-0000-0000-000000000000}"/>
  <bookViews>
    <workbookView xWindow="2664" yWindow="948" windowWidth="17616" windowHeight="10392" tabRatio="670" xr2:uid="{00000000-000D-0000-FFFF-FFFF00000000}"/>
  </bookViews>
  <sheets>
    <sheet name="Formular" sheetId="1" r:id="rId1"/>
    <sheet name="BA GS " sheetId="3" r:id="rId2"/>
    <sheet name="BA HRSGe " sheetId="4" r:id="rId3"/>
    <sheet name="BA GyGe " sheetId="6" r:id="rId4"/>
    <sheet name="BA BK" sheetId="7" r:id="rId5"/>
    <sheet name="STG" sheetId="5" state="hidden" r:id="rId6"/>
  </sheets>
  <definedNames>
    <definedName name="_xlnm._FilterDatabase" localSheetId="0" hidden="1">Formular!$B$10:$B$60</definedName>
    <definedName name="Bachelor_mit_Lehramtsoption_Gymnasium_Gesamtschulen">Formular!$E$7</definedName>
    <definedName name="_xlnm.Print_Area" localSheetId="4">'BA BK'!$A$1:$E$49</definedName>
    <definedName name="_xlnm.Print_Area" localSheetId="1">'BA GS '!$A$1:$E$50</definedName>
    <definedName name="_xlnm.Print_Area" localSheetId="3">'BA GyGe '!$A$1:$E$49</definedName>
    <definedName name="_xlnm.Print_Area" localSheetId="2">'BA HRSGe '!$A$1:$E$49</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8" i="1" l="1"/>
  <c r="L59" i="1" s="1"/>
  <c r="J60" i="1" l="1"/>
</calcChain>
</file>

<file path=xl/sharedStrings.xml><?xml version="1.0" encoding="utf-8"?>
<sst xmlns="http://schemas.openxmlformats.org/spreadsheetml/2006/main" count="687" uniqueCount="272">
  <si>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</si>
  <si>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</si>
  <si>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</si>
  <si>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</si>
  <si>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</si>
  <si>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</si>
  <si>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</si>
  <si>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</si>
  <si>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</si>
  <si>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</si>
  <si>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</si>
  <si>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</si>
  <si>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</si>
  <si>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</si>
  <si>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</si>
  <si>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</si>
  <si>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</si>
  <si>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</si>
  <si>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</si>
  <si>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</si>
  <si>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</si>
  <si>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</si>
  <si>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</si>
  <si>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</si>
  <si>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</si>
  <si>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</si>
  <si>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</si>
  <si>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</si>
  <si>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</si>
  <si>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</si>
  <si>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</si>
  <si>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</si>
  <si>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</si>
  <si>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</si>
  <si>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</si>
  <si>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</si>
  <si>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</si>
  <si>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</si>
  <si>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</si>
  <si>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</si>
  <si>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</si>
  <si>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</si>
  <si>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</si>
  <si>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</si>
  <si>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</si>
  <si>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</si>
  <si>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</si>
  <si>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</si>
  <si>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</si>
  <si>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</si>
  <si>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</si>
  <si>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</si>
  <si>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</si>
  <si>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</si>
  <si>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</si>
  <si>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</si>
  <si>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</si>
  <si>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</si>
  <si>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</si>
  <si>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</si>
  <si>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SCG95001</t>
  </si>
  <si>
    <t>A2: Grundlagen der Sportdidaktik</t>
  </si>
  <si>
    <t>Studienleistung</t>
  </si>
  <si>
    <t>SCG95002</t>
  </si>
  <si>
    <t>A3: Einführung in die sportwissenschaftliche Praxis</t>
  </si>
  <si>
    <t>ZCG95001</t>
  </si>
  <si>
    <t>A: Bewegung und Erziehung</t>
  </si>
  <si>
    <t>Modulprüfung</t>
  </si>
  <si>
    <t>ZCG95002</t>
  </si>
  <si>
    <t>SCG95003</t>
  </si>
  <si>
    <t>L1: Präventive und kompensatorische Bewegungserziehung</t>
  </si>
  <si>
    <t>SCG95004</t>
  </si>
  <si>
    <t>L2: Bewegungsdiagnostik und Bewegungsförderung</t>
  </si>
  <si>
    <t>ZCG95003</t>
  </si>
  <si>
    <t>SCG95005</t>
  </si>
  <si>
    <t>L3b: Lehren in verschiedenen Settings - Outdoor Sommer</t>
  </si>
  <si>
    <t>SCG95006</t>
  </si>
  <si>
    <t>L3c: Lehren in verschiednenen Settings - Abenteuer- und Erlebnispädagogik</t>
  </si>
  <si>
    <t>SCG95010</t>
  </si>
  <si>
    <t>F1: Didaktik &amp; Methodik des Anfängerschwimmens</t>
  </si>
  <si>
    <t>SCG95011</t>
  </si>
  <si>
    <t>F2: Didaktik &amp; Methodik der Alltagsbewegungen Laufen, Springen, Werfen</t>
  </si>
  <si>
    <t>ZCG95005</t>
  </si>
  <si>
    <t>F2: Fachpraktische Prüfung, Alltagsbewegungen - Laufen, Springen, Werfen</t>
  </si>
  <si>
    <t>Modulteilprüfung</t>
  </si>
  <si>
    <t>ZCG96005</t>
  </si>
  <si>
    <t xml:space="preserve">F2: Theoretische Prüfung, Alltagsbewegungen - Laufen, Springen, Werfen </t>
  </si>
  <si>
    <t>ZCG95006</t>
  </si>
  <si>
    <t>F1: Fachpraktische Prüfung Bewegen im Wasser - Schwimmen</t>
  </si>
  <si>
    <t>ZCG96006</t>
  </si>
  <si>
    <t>F1: Theoretische Prüfung Bewegen im Wasser - Schwimmen</t>
  </si>
  <si>
    <t>SCG95012</t>
  </si>
  <si>
    <t>G1: Bewegen an Geräten / Turnen</t>
  </si>
  <si>
    <t>SCG95013</t>
  </si>
  <si>
    <t>G2: Gestalten, Tanzen, Darstellen - Gymnastik / Tanz</t>
  </si>
  <si>
    <t>ZCG95007</t>
  </si>
  <si>
    <t>G: Fachpraktische Prüfung Didaktik &amp; Methodik der kompositorischen Sportarten</t>
  </si>
  <si>
    <t>ZCG96007</t>
  </si>
  <si>
    <t>G Theoretische Prüfung Didaktik &amp; Methodik der kompositorischen Sportarten</t>
  </si>
  <si>
    <t>SCG95007</t>
  </si>
  <si>
    <t>H1: Bewegungsspiele</t>
  </si>
  <si>
    <t>SCG95008</t>
  </si>
  <si>
    <t>H2: Sportspiel - Vereinfachen / Komplexreduktion</t>
  </si>
  <si>
    <t>SCG95009</t>
  </si>
  <si>
    <t>H3: Exemplarisches Sportspiel</t>
  </si>
  <si>
    <t>ZCG95004</t>
  </si>
  <si>
    <t>H: Fachpraktische Prüfung Didaktik &amp; Methodik der Bewegungs- und Sportspiele</t>
  </si>
  <si>
    <t>ZCG96004</t>
  </si>
  <si>
    <t>H: Theoretische Prüfung Didaktik &amp; Methodik der Bewegungs- und Sportspiele</t>
  </si>
  <si>
    <t>SCG95014</t>
  </si>
  <si>
    <t>K1: Forschungsmethoden in den Sportwissenschaften</t>
  </si>
  <si>
    <t>SCG95015</t>
  </si>
  <si>
    <t>K2: Kindheit in Bewegung</t>
  </si>
  <si>
    <t>ZCG95008</t>
  </si>
  <si>
    <t>K: Bewegung und Gesellschaft</t>
  </si>
  <si>
    <t>BFP-P1</t>
  </si>
  <si>
    <t>Berufsfeldpraktikum</t>
  </si>
  <si>
    <t>Bachelorarbeit Sport GS</t>
  </si>
  <si>
    <t>-</t>
  </si>
  <si>
    <r>
      <t xml:space="preserve">Freitext </t>
    </r>
    <r>
      <rPr>
        <sz val="8"/>
        <color theme="1"/>
        <rFont val="Calibri"/>
        <family val="2"/>
        <scheme val="minor"/>
      </rPr>
      <t>(bitte mit Namen der Prüfung überschreiben)</t>
    </r>
  </si>
  <si>
    <t>SCG95016</t>
  </si>
  <si>
    <t>SCG95017</t>
  </si>
  <si>
    <t xml:space="preserve">A3: Einführung in das sportwissenschaftliche Arbeiten </t>
  </si>
  <si>
    <t>ZCG95010</t>
  </si>
  <si>
    <t>A: Einführung in die Sportwissenschaften</t>
  </si>
  <si>
    <t>ZCG95031</t>
  </si>
  <si>
    <t>B: Grundlagen der sozial- und geisteswissenschaftlichen Teilgebiete der Sportwissenschaft</t>
  </si>
  <si>
    <t>SCG95018</t>
  </si>
  <si>
    <t>C3: Angewandte Bewegungs- und Trainingswissenschaft</t>
  </si>
  <si>
    <t>ZCG95012</t>
  </si>
  <si>
    <t>C: Grundlagen der naturwissenschaftlichen Teildisziplinen der Sportwissenschaft</t>
  </si>
  <si>
    <t>SCG95021</t>
  </si>
  <si>
    <t>E2a: Lehren in verschiedenen Settings - Outoor Winter</t>
  </si>
  <si>
    <t>SCG95022</t>
  </si>
  <si>
    <t>E2b: Lehren in verschiedenen Settings - Outoor Sommer</t>
  </si>
  <si>
    <t>SCG95023</t>
  </si>
  <si>
    <t xml:space="preserve">E2c: Lehren in verschiedenen Settings - Abenteuer- und Erlebnispädagogik </t>
  </si>
  <si>
    <t>ZCG95014</t>
  </si>
  <si>
    <t>E: Grundlagen der Didaktik des Sports</t>
  </si>
  <si>
    <t>SCG95024</t>
  </si>
  <si>
    <t>F1: Bewegen im Wasser - Schwimmen</t>
  </si>
  <si>
    <t>SCG95025</t>
  </si>
  <si>
    <t>F2: Leichtathletik</t>
  </si>
  <si>
    <t>ZCG95015</t>
  </si>
  <si>
    <t>F2: Fachpraktische Prüfung Leichtathletik</t>
  </si>
  <si>
    <t>ZCG96015</t>
  </si>
  <si>
    <t>F2: Theoretische Prüfung Leichtathletik</t>
  </si>
  <si>
    <t>ZCG95016</t>
  </si>
  <si>
    <t>ZCG96016</t>
  </si>
  <si>
    <t>SCG95026</t>
  </si>
  <si>
    <t>G1: Turnen</t>
  </si>
  <si>
    <t>SCG95027</t>
  </si>
  <si>
    <t>G2: Tanz / Gymnastik</t>
  </si>
  <si>
    <t>ZCG95017</t>
  </si>
  <si>
    <t>G Fachpraktische Prüfung Didaktik &amp; Methodik der kompositorischen Sportarten</t>
  </si>
  <si>
    <t>ZCG96017</t>
  </si>
  <si>
    <t>SCG95019</t>
  </si>
  <si>
    <t>H1: Sportspieldidaktik</t>
  </si>
  <si>
    <t>SCG95020</t>
  </si>
  <si>
    <t>H2: Bewegungsspiele</t>
  </si>
  <si>
    <t>ZCG95013</t>
  </si>
  <si>
    <t>H: Grundlagen der Bewegungs- und Sportspiele</t>
  </si>
  <si>
    <t>SCG95032</t>
  </si>
  <si>
    <t>I1a: Mannschaftsspiel Handball</t>
  </si>
  <si>
    <t>SCG95033</t>
  </si>
  <si>
    <t>I1b: Mannschaftsspiel Basketball</t>
  </si>
  <si>
    <t>ZCG95019</t>
  </si>
  <si>
    <t>ZCG96019</t>
  </si>
  <si>
    <t>SCG95034</t>
  </si>
  <si>
    <t>I2a: Mannschaftsspiel Fußball</t>
  </si>
  <si>
    <t>SCG95035</t>
  </si>
  <si>
    <t>I2b: Mannschaftsspiel Hockey</t>
  </si>
  <si>
    <t>ZCG95020</t>
  </si>
  <si>
    <t>ZCG96020</t>
  </si>
  <si>
    <t>SCG95036</t>
  </si>
  <si>
    <t>I3a: Rückschlagspiel Tischtennis</t>
  </si>
  <si>
    <t>SCG95037</t>
  </si>
  <si>
    <t>I3b: Rückschlagspiel Tennis</t>
  </si>
  <si>
    <t>SCG95038</t>
  </si>
  <si>
    <t>I3c: Rückschlagspiel Badminton</t>
  </si>
  <si>
    <t>SCG95039</t>
  </si>
  <si>
    <t>I3d: Rückschlagspiel Volleyball</t>
  </si>
  <si>
    <t>ZCG95021</t>
  </si>
  <si>
    <t>I3: Didaktik &amp; Methodik des Rückschlagspiels (Sportpraktischer Teil)</t>
  </si>
  <si>
    <t>ZCG96021</t>
  </si>
  <si>
    <t>I3: Didaktik &amp; Methodik des Rückschlagspiels (Theoretischer Teil)</t>
  </si>
  <si>
    <t>SCG95028</t>
  </si>
  <si>
    <t>J1: Vertiefung Geisteswissenschaften (Wahlpflicht)</t>
  </si>
  <si>
    <t>SCG95029</t>
  </si>
  <si>
    <t>J2: Vertiefung Sozialwissenschaften (Wahlpflicht)</t>
  </si>
  <si>
    <t>SCG95030</t>
  </si>
  <si>
    <t>J3: Vertiefung Naturwissenschaften</t>
  </si>
  <si>
    <t>SCG95031</t>
  </si>
  <si>
    <t>J4: Forschungsmethoden in den Sportwissenschaften</t>
  </si>
  <si>
    <t>ZCG95018</t>
  </si>
  <si>
    <t>J: Fachwissenschaftliche Vertiefung</t>
  </si>
  <si>
    <t>Bachelorarbeit Sport HRSGe</t>
  </si>
  <si>
    <t>SCG95040</t>
  </si>
  <si>
    <t>A1: Einführung in das sportwissenschaftliche Studium</t>
  </si>
  <si>
    <t>SCG95041</t>
  </si>
  <si>
    <t>ZCG95030</t>
  </si>
  <si>
    <t>SCG95042</t>
  </si>
  <si>
    <t>ZCG95032</t>
  </si>
  <si>
    <t>SCG95043</t>
  </si>
  <si>
    <t>D1: Einführung in das sportwissenschaftliche Arbeiten</t>
  </si>
  <si>
    <t>SCG95044</t>
  </si>
  <si>
    <t>D2: Einführung in das sportwissenschaftliche Arbeiten - Praktischer Kurs</t>
  </si>
  <si>
    <t>ZCG95033</t>
  </si>
  <si>
    <t>D: Grundlagen sportwissenschaftlichen Arbeitens</t>
  </si>
  <si>
    <t>SCG95045</t>
  </si>
  <si>
    <t>SCG95046</t>
  </si>
  <si>
    <t>SCG95047</t>
  </si>
  <si>
    <t>ZCG95035</t>
  </si>
  <si>
    <t>SCG95048</t>
  </si>
  <si>
    <t>SCG95049</t>
  </si>
  <si>
    <t>ZCG95036</t>
  </si>
  <si>
    <t>ZCG96036</t>
  </si>
  <si>
    <t>ZCG95037</t>
  </si>
  <si>
    <t>ZCG96037</t>
  </si>
  <si>
    <t>SCG95050</t>
  </si>
  <si>
    <t>SCG95051</t>
  </si>
  <si>
    <t>ZCG95038</t>
  </si>
  <si>
    <t>ZCG96038</t>
  </si>
  <si>
    <t>SCG95200</t>
  </si>
  <si>
    <t>SCG95052</t>
  </si>
  <si>
    <t>SCG95056</t>
  </si>
  <si>
    <t>SCG95057</t>
  </si>
  <si>
    <t>ZCG95041</t>
  </si>
  <si>
    <t>ZCG96041</t>
  </si>
  <si>
    <t>SCG95058</t>
  </si>
  <si>
    <t>SCG95059</t>
  </si>
  <si>
    <t>ZCG95042</t>
  </si>
  <si>
    <t>ZCG96042</t>
  </si>
  <si>
    <t>SCG95060</t>
  </si>
  <si>
    <t>SCG95061</t>
  </si>
  <si>
    <t>SCG95062</t>
  </si>
  <si>
    <t>SCG95063</t>
  </si>
  <si>
    <t>SCG95053</t>
  </si>
  <si>
    <t>SCG95054</t>
  </si>
  <si>
    <t>SCG95055</t>
  </si>
  <si>
    <t>ZCG95040</t>
  </si>
  <si>
    <t>SCG95064</t>
  </si>
  <si>
    <t>SCG95095</t>
  </si>
  <si>
    <t>K2: Geistes-/Sozialwissenschaftliches Studienprojekt</t>
  </si>
  <si>
    <t>ZCG96044</t>
  </si>
  <si>
    <t>SCG95066</t>
  </si>
  <si>
    <t>K3: Naturwissenschaftliches Studienprojekt</t>
  </si>
  <si>
    <t>ZCG96045</t>
  </si>
  <si>
    <t>Bachelorarbeit Sport GyGe</t>
  </si>
  <si>
    <t xml:space="preserve">Übersicht aller Prüfungsleistungen des Studiengangs Sport
Bachelor mit Lehramtsoption Haupt-, Real-, Sekundar- und Gesamtschulen </t>
  </si>
  <si>
    <t xml:space="preserve">Übersicht aller Prüfungsleistungen des Studiengangs Sport
Bachelor mit Lehramtsoption Gymnasium / Gesamtschule </t>
  </si>
  <si>
    <t xml:space="preserve">Übersicht aller Prüfungsleistungen des Studiengangs Sport
Bachelor mit Lehramtsoption Grundschulen </t>
  </si>
  <si>
    <t xml:space="preserve">Übersicht aller Prüfungsleistungen des Studiengangs Sport
Bachelor mit Lehramtsoption Berufskollegs </t>
  </si>
  <si>
    <t xml:space="preserve">Sport Bachelor mit Lehramtsoption Grundschulen </t>
  </si>
  <si>
    <t xml:space="preserve">Sport Bachelor mit Lehramtsoption Haupt-, Real-, Sekundar- und Gesamtschulen </t>
  </si>
  <si>
    <t xml:space="preserve">Sport Bachelor mit Lehramtsoption Gymnasien und Gesamtschulen </t>
  </si>
  <si>
    <t xml:space="preserve">Sport Bachelor mit Lehramtsoption Berufskollegs </t>
  </si>
  <si>
    <t>I1: Handball/Basketball (Sportpraktischer Teil)</t>
  </si>
  <si>
    <t>I1: Handball/Basketball (Theoretischer Teil)</t>
  </si>
  <si>
    <t>I2: Fußball/Hockey (Sportpraktischer Teil)</t>
  </si>
  <si>
    <t>I2: Fußball/Hockey (Theoretischer Teil)</t>
  </si>
  <si>
    <t>L: Bewegung und Gesundheit</t>
  </si>
  <si>
    <t>Anlage 3: Fachprüfungsordnung</t>
  </si>
  <si>
    <t>Anlage 1: Transcript of Records (beglaubigt im Original)</t>
  </si>
  <si>
    <t>A2: Einführung in die sportwissenschaftliche  Praxis</t>
  </si>
  <si>
    <t>A2: Einführung in die sportwissenschaftliche Praxis</t>
  </si>
  <si>
    <t>ZCG95011</t>
  </si>
  <si>
    <t>C: Körper und Bewegung</t>
  </si>
  <si>
    <t>ZCG95043</t>
  </si>
  <si>
    <t>ZCG96043</t>
  </si>
  <si>
    <t>Dieser Bescheid ist bei der Bewerbung 
für ein höheres Fachsemester und bei 
der Einschreibung  vorzulegen.</t>
  </si>
  <si>
    <r>
      <rPr>
        <i/>
        <u/>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Anerkennung von Studien- und Prüfungsleistungen - benutzen. Erst bei Eingang dieses Anschreibens nebst den notwendigen Nachweisen innerhalb der Antragsfrist ist eine Bearbeitung des Onlineantrages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</si>
</sst>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i/>
      <u/>
      <sz val="10"/>
      <color theme="1"/>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175">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0" fillId="0" borderId="0" xfId="0" applyAlignment="1">
      <alignment horizontal="center"/>
    </xf>
    <xf numFmtId="0" fontId="24" fillId="0" borderId="0" xfId="0"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20" fillId="0" borderId="0" xfId="0" applyFont="1" applyAlignment="1" applyProtection="1">
      <alignment horizontal="left" vertical="center" wrapText="1"/>
    </xf>
    <xf numFmtId="0" fontId="0" fillId="0" borderId="0" xfId="0" applyAlignment="1">
      <alignment horizontal="left"/>
    </xf>
    <xf numFmtId="0" fontId="0" fillId="0" borderId="0" xfId="0" applyAlignment="1">
      <alignment horizontal="center"/>
    </xf>
    <xf numFmtId="0" fontId="29" fillId="0" borderId="0" xfId="0" applyFont="1" applyFill="1" applyAlignment="1">
      <alignment vertical="top" wrapText="1"/>
    </xf>
    <xf numFmtId="0" fontId="29" fillId="0" borderId="0" xfId="0" applyFont="1" applyAlignment="1">
      <alignment vertical="top" wrapText="1"/>
    </xf>
    <xf numFmtId="0" fontId="0" fillId="0" borderId="0" xfId="0" applyFill="1" applyAlignment="1">
      <alignment horizontal="center"/>
    </xf>
    <xf numFmtId="0" fontId="35"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0" xfId="0" applyFont="1" applyAlignment="1">
      <alignment vertical="top" wrapText="1"/>
    </xf>
    <xf numFmtId="0" fontId="9" fillId="0" borderId="1" xfId="0" applyFont="1" applyBorder="1" applyAlignment="1">
      <alignment horizontal="center" vertical="top"/>
    </xf>
    <xf numFmtId="0" fontId="9" fillId="0" borderId="1" xfId="0" applyFont="1" applyBorder="1" applyAlignment="1">
      <alignment horizontal="left" vertical="top"/>
    </xf>
    <xf numFmtId="0" fontId="9" fillId="0" borderId="0" xfId="0" applyFont="1" applyFill="1" applyBorder="1" applyAlignment="1">
      <alignment horizontal="center" vertical="top"/>
    </xf>
    <xf numFmtId="0" fontId="9" fillId="0" borderId="0" xfId="0" applyFont="1" applyAlignment="1"/>
    <xf numFmtId="0" fontId="35" fillId="0" borderId="0" xfId="0" applyFont="1" applyFill="1" applyBorder="1"/>
    <xf numFmtId="0" fontId="9" fillId="0" borderId="0" xfId="0" applyFont="1" applyBorder="1"/>
    <xf numFmtId="0" fontId="9" fillId="0" borderId="0" xfId="0" quotePrefix="1" applyFont="1" applyBorder="1"/>
    <xf numFmtId="0" fontId="9" fillId="0" borderId="0" xfId="0" applyFont="1"/>
    <xf numFmtId="0" fontId="9" fillId="0" borderId="0" xfId="0" applyFont="1" applyBorder="1" applyAlignment="1">
      <alignment vertical="top" wrapText="1"/>
    </xf>
    <xf numFmtId="0" fontId="9" fillId="0" borderId="0" xfId="0" applyFont="1" applyFill="1" applyBorder="1"/>
    <xf numFmtId="0" fontId="35" fillId="0" borderId="0" xfId="0" applyFont="1" applyFill="1" applyBorder="1" applyAlignment="1">
      <alignment vertical="top" wrapText="1"/>
    </xf>
    <xf numFmtId="0" fontId="36" fillId="0" borderId="0" xfId="0" applyFont="1" applyFill="1" applyAlignment="1">
      <alignment horizontal="center" vertical="top" wrapText="1"/>
    </xf>
    <xf numFmtId="164" fontId="9" fillId="0" borderId="0" xfId="0" applyNumberFormat="1" applyFont="1" applyAlignment="1">
      <alignment horizontal="left"/>
    </xf>
    <xf numFmtId="0" fontId="36" fillId="0" borderId="0" xfId="0" applyFont="1" applyFill="1" applyBorder="1" applyAlignment="1">
      <alignment horizontal="center" vertical="top" wrapText="1"/>
    </xf>
    <xf numFmtId="0" fontId="9" fillId="0" borderId="0" xfId="0" applyFont="1" applyFill="1" applyBorder="1" applyAlignment="1">
      <alignment vertical="top" wrapText="1"/>
    </xf>
    <xf numFmtId="0" fontId="9"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Fill="1" applyAlignment="1">
      <alignment vertical="top" wrapText="1"/>
    </xf>
    <xf numFmtId="0" fontId="8" fillId="0" borderId="0" xfId="0" applyFont="1" applyAlignment="1">
      <alignment vertical="top" wrapText="1"/>
    </xf>
    <xf numFmtId="0" fontId="9" fillId="0" borderId="0" xfId="0" applyFont="1" applyFill="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quotePrefix="1" applyFont="1" applyBorder="1" applyAlignment="1">
      <alignment horizontal="left" vertical="center"/>
    </xf>
    <xf numFmtId="0" fontId="7" fillId="4" borderId="1" xfId="0" applyFont="1" applyFill="1" applyBorder="1" applyAlignment="1" applyProtection="1">
      <alignment horizontal="left" vertical="center"/>
      <protection locked="0"/>
    </xf>
    <xf numFmtId="0" fontId="7" fillId="4" borderId="1" xfId="0" quotePrefix="1"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7" fillId="5" borderId="1" xfId="0" applyFont="1" applyFill="1" applyBorder="1" applyAlignment="1">
      <alignment horizontal="center" vertical="top" wrapText="1"/>
    </xf>
    <xf numFmtId="49" fontId="6" fillId="0" borderId="0" xfId="0" applyNumberFormat="1" applyFont="1"/>
    <xf numFmtId="0" fontId="0" fillId="0" borderId="0" xfId="0" applyBorder="1" applyAlignment="1" applyProtection="1">
      <alignment horizontal="left" vertical="top" wrapText="1"/>
    </xf>
    <xf numFmtId="0" fontId="20" fillId="0" borderId="0" xfId="0" applyFont="1" applyAlignment="1" applyProtection="1">
      <alignment horizontal="left" vertical="center" wrapText="1"/>
    </xf>
    <xf numFmtId="0" fontId="5" fillId="0" borderId="1" xfId="0" applyFont="1" applyBorder="1" applyAlignment="1">
      <alignment horizontal="left" vertical="top" wrapText="1"/>
    </xf>
    <xf numFmtId="0" fontId="19" fillId="0" borderId="4" xfId="0" applyFont="1" applyBorder="1" applyAlignment="1" applyProtection="1">
      <alignment horizontal="left" vertical="center" wrapText="1" shrinkToFit="1"/>
    </xf>
    <xf numFmtId="0" fontId="0" fillId="0" borderId="50" xfId="0" applyBorder="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pplyProtection="1">
      <alignment wrapText="1"/>
    </xf>
    <xf numFmtId="0" fontId="20" fillId="0" borderId="0" xfId="0" applyFont="1" applyAlignment="1" applyProtection="1">
      <alignment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11"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20" fillId="0" borderId="0" xfId="0" applyFont="1" applyAlignment="1" applyProtection="1">
      <alignment horizontal="left" vertical="top" wrapText="1"/>
    </xf>
    <xf numFmtId="0" fontId="28" fillId="0" borderId="48" xfId="0" applyFont="1" applyBorder="1" applyAlignment="1">
      <alignment horizontal="center" vertical="center" wrapText="1"/>
    </xf>
    <xf numFmtId="0" fontId="28"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7" fillId="0" borderId="43" xfId="0" applyFont="1" applyBorder="1" applyAlignment="1">
      <alignment horizontal="left" vertical="top" wrapText="1"/>
    </xf>
    <xf numFmtId="0" fontId="27" fillId="0" borderId="35" xfId="0" applyFont="1" applyBorder="1" applyAlignment="1">
      <alignment horizontal="left" vertical="top" wrapText="1"/>
    </xf>
    <xf numFmtId="0" fontId="27" fillId="0" borderId="42" xfId="0" applyFont="1" applyBorder="1" applyAlignment="1">
      <alignment horizontal="left" vertical="top" wrapText="1"/>
    </xf>
    <xf numFmtId="0" fontId="27" fillId="0" borderId="38" xfId="0" applyFont="1" applyBorder="1" applyAlignment="1">
      <alignment horizontal="left" vertical="top" wrapText="1"/>
    </xf>
    <xf numFmtId="0" fontId="27" fillId="0" borderId="9" xfId="0" applyFont="1" applyBorder="1" applyAlignment="1">
      <alignment horizontal="left" vertical="top" wrapText="1"/>
    </xf>
    <xf numFmtId="0" fontId="27" fillId="0" borderId="47" xfId="0" applyFont="1" applyBorder="1" applyAlignment="1">
      <alignment horizontal="left" vertical="top" wrapText="1"/>
    </xf>
    <xf numFmtId="0" fontId="20" fillId="0" borderId="0" xfId="0" applyFont="1" applyAlignment="1" applyProtection="1">
      <alignment horizontal="left" vertical="center" wrapText="1"/>
    </xf>
    <xf numFmtId="0" fontId="34" fillId="0" borderId="0" xfId="0" applyFont="1" applyAlignment="1">
      <alignment horizontal="center" vertical="top" wrapText="1"/>
    </xf>
    <xf numFmtId="0" fontId="34"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20franziska.hennen@uni-due.de?subject=Antrag%20auf%20Anerkennung%20von%20Studien-%20und%20Pr&#252;fungsleistungen%20%20-%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198120</xdr:colOff>
          <xdr:row>59</xdr:row>
          <xdr:rowOff>30480</xdr:rowOff>
        </xdr:from>
        <xdr:to>
          <xdr:col>6</xdr:col>
          <xdr:colOff>220980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59</xdr:row>
          <xdr:rowOff>30480</xdr:rowOff>
        </xdr:from>
        <xdr:to>
          <xdr:col>5</xdr:col>
          <xdr:colOff>182880</xdr:colOff>
          <xdr:row>59</xdr:row>
          <xdr:rowOff>274320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style="90"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41" t="s">
        <v>36</v>
      </c>
      <c r="C1" s="142"/>
      <c r="D1" s="142"/>
      <c r="E1" s="142"/>
      <c r="F1" s="142"/>
      <c r="G1" s="142"/>
      <c r="H1" s="142"/>
      <c r="I1" s="142"/>
      <c r="J1" s="142"/>
      <c r="K1" s="142"/>
      <c r="L1" s="142"/>
      <c r="M1" s="142"/>
      <c r="N1" s="142"/>
      <c r="O1" s="142"/>
    </row>
    <row r="2" spans="2:15" s="1" customFormat="1" ht="16.5" customHeight="1" thickBot="1" x14ac:dyDescent="0.35">
      <c r="B2" s="156" t="s">
        <v>38</v>
      </c>
      <c r="C2" s="156"/>
      <c r="D2" s="156"/>
      <c r="E2" s="156"/>
      <c r="F2" s="156"/>
      <c r="G2" s="156"/>
      <c r="H2" s="156"/>
      <c r="I2" s="156"/>
      <c r="J2" s="156"/>
      <c r="K2" s="156"/>
      <c r="L2" s="156"/>
      <c r="M2" s="156"/>
      <c r="N2" s="156"/>
      <c r="O2" s="156"/>
    </row>
    <row r="3" spans="2:15" ht="35.1" customHeight="1" x14ac:dyDescent="0.3">
      <c r="B3" s="101" t="s">
        <v>9</v>
      </c>
      <c r="C3" s="102"/>
      <c r="D3" s="103"/>
      <c r="E3" s="149"/>
      <c r="F3" s="149"/>
      <c r="G3" s="149"/>
      <c r="H3" s="149"/>
      <c r="I3" s="150"/>
      <c r="J3" s="150"/>
      <c r="K3" s="150"/>
      <c r="L3" s="150"/>
      <c r="M3" s="150"/>
      <c r="N3" s="150"/>
      <c r="O3" s="151"/>
    </row>
    <row r="4" spans="2:15" ht="35.1" customHeight="1" x14ac:dyDescent="0.3">
      <c r="B4" s="98" t="s">
        <v>8</v>
      </c>
      <c r="C4" s="99"/>
      <c r="D4" s="100"/>
      <c r="E4" s="152"/>
      <c r="F4" s="152"/>
      <c r="G4" s="152"/>
      <c r="H4" s="152"/>
      <c r="I4" s="153"/>
      <c r="J4" s="153"/>
      <c r="K4" s="153"/>
      <c r="L4" s="153"/>
      <c r="M4" s="153"/>
      <c r="N4" s="153"/>
      <c r="O4" s="154"/>
    </row>
    <row r="5" spans="2:15" ht="35.1" customHeight="1" x14ac:dyDescent="0.3">
      <c r="B5" s="98" t="s">
        <v>7</v>
      </c>
      <c r="C5" s="99"/>
      <c r="D5" s="100"/>
      <c r="E5" s="152"/>
      <c r="F5" s="152"/>
      <c r="G5" s="152"/>
      <c r="H5" s="152"/>
      <c r="I5" s="153"/>
      <c r="J5" s="153"/>
      <c r="K5" s="153"/>
      <c r="L5" s="153"/>
      <c r="M5" s="153"/>
      <c r="N5" s="153"/>
      <c r="O5" s="154"/>
    </row>
    <row r="6" spans="2:15" ht="35.1" customHeight="1" x14ac:dyDescent="0.3">
      <c r="B6" s="98" t="s">
        <v>5</v>
      </c>
      <c r="C6" s="99"/>
      <c r="D6" s="100"/>
      <c r="E6" s="152"/>
      <c r="F6" s="152"/>
      <c r="G6" s="152"/>
      <c r="H6" s="152"/>
      <c r="I6" s="152"/>
      <c r="J6" s="152"/>
      <c r="K6" s="152"/>
      <c r="L6" s="152"/>
      <c r="M6" s="152"/>
      <c r="N6" s="152"/>
      <c r="O6" s="155"/>
    </row>
    <row r="7" spans="2:15" ht="35.1" customHeight="1" thickBot="1" x14ac:dyDescent="0.35">
      <c r="B7" s="112" t="s">
        <v>6</v>
      </c>
      <c r="C7" s="113"/>
      <c r="D7" s="114"/>
      <c r="E7" s="109" t="s">
        <v>43</v>
      </c>
      <c r="F7" s="110"/>
      <c r="G7" s="110"/>
      <c r="H7" s="110"/>
      <c r="I7" s="111"/>
      <c r="J7" s="117" t="s">
        <v>16</v>
      </c>
      <c r="K7" s="118"/>
      <c r="L7" s="118"/>
      <c r="M7" s="118"/>
      <c r="N7" s="118"/>
      <c r="O7" s="32">
        <v>6</v>
      </c>
    </row>
    <row r="8" spans="2:15" ht="15.75" customHeight="1" x14ac:dyDescent="0.3">
      <c r="B8" s="129" t="s">
        <v>34</v>
      </c>
      <c r="C8" s="130"/>
      <c r="D8" s="130"/>
      <c r="E8" s="130"/>
      <c r="F8" s="130"/>
      <c r="G8" s="130"/>
      <c r="H8" s="130"/>
      <c r="I8" s="131"/>
      <c r="J8" s="119" t="s">
        <v>35</v>
      </c>
      <c r="K8" s="120"/>
      <c r="L8" s="120"/>
      <c r="M8" s="120"/>
      <c r="N8" s="120"/>
      <c r="O8" s="121"/>
    </row>
    <row r="9" spans="2:15" ht="15.75" customHeight="1" x14ac:dyDescent="0.3">
      <c r="B9" s="125" t="s">
        <v>42</v>
      </c>
      <c r="C9" s="126"/>
      <c r="D9" s="126"/>
      <c r="E9" s="126"/>
      <c r="F9" s="126"/>
      <c r="G9" s="127"/>
      <c r="H9" s="126" t="s">
        <v>26</v>
      </c>
      <c r="I9" s="128"/>
      <c r="J9" s="122"/>
      <c r="K9" s="123"/>
      <c r="L9" s="123"/>
      <c r="M9" s="123"/>
      <c r="N9" s="123"/>
      <c r="O9" s="124"/>
    </row>
    <row r="10" spans="2:15" ht="86.25" customHeight="1" x14ac:dyDescent="0.3">
      <c r="B10" s="115" t="s">
        <v>45</v>
      </c>
      <c r="C10" s="116"/>
      <c r="D10" s="45" t="s">
        <v>44</v>
      </c>
      <c r="E10" s="15" t="s">
        <v>27</v>
      </c>
      <c r="F10" s="15" t="s">
        <v>17</v>
      </c>
      <c r="G10" s="38" t="s">
        <v>24</v>
      </c>
      <c r="H10" s="36" t="s">
        <v>18</v>
      </c>
      <c r="I10" s="16" t="s">
        <v>37</v>
      </c>
      <c r="J10" s="18" t="s">
        <v>19</v>
      </c>
      <c r="K10" s="8" t="s">
        <v>59</v>
      </c>
      <c r="L10" s="21" t="s">
        <v>46</v>
      </c>
      <c r="M10" s="8" t="s">
        <v>21</v>
      </c>
      <c r="N10" s="8" t="s">
        <v>22</v>
      </c>
      <c r="O10" s="17" t="s">
        <v>23</v>
      </c>
    </row>
    <row r="11" spans="2:15" x14ac:dyDescent="0.3">
      <c r="B11" s="107"/>
      <c r="C11" s="108"/>
      <c r="D11" s="42"/>
      <c r="E11" s="9"/>
      <c r="F11" s="10"/>
      <c r="G11" s="39"/>
      <c r="H11" s="37"/>
      <c r="I11" s="88" t="str">
        <f>LEFT(IF(H11&gt;0,IF(Formular!$E$7='BA GS '!$H$1,VLOOKUP(Formular!H11,'BA GS '!$A$5:$E$50,3,FALSE),IF(Formular!$E$7='BA HRSGe '!$H$1,VLOOKUP(Formular!H11,'BA HRSGe '!$A$5:$E$60,3,FALSE),IF(Formular!$E$7='BA GyGe '!$H$1,VLOOKUP(Formular!H11,'BA GyGe '!$A$5:$E$60,3,FALSE),IF(Formular!$E$7='BA BK'!$H$1,VLOOKUP(Formular!H11,'BA BK'!$A$5:$E$60,3,FALSE))))),""),45)</f>
        <v/>
      </c>
      <c r="J11" s="11"/>
      <c r="K11" s="14" t="str">
        <f>IF(J11&gt;0,IF(Formular!$E$7='BA GS '!$H$1,LEFT(TEXT(VLOOKUP(J11,'BA GS '!$A$5:$E$60,2,FALSE),0)&amp;"/"&amp;TEXT(VLOOKUP(J11,'BA GS '!$A$5:$E$60,3,FALSE),0),45),IF(Formular!$E$7='BA HRSGe '!$H$1,LEFT(TEXT(VLOOKUP(J11,'BA HRSGe '!$A$5:$E$60,2,FALSE),0)&amp;"/"&amp;TEXT(VLOOKUP(J11,'BA HRSGe '!$A$5:$E$60,3,FALSE),0),45),IF(Formular!$E$7='BA GyGe '!$H$1,LEFT(TEXT(VLOOKUP(J11,'BA GyGe '!$A$5:$E$60,2,FALSE),0)&amp;"/"&amp;TEXT(VLOOKUP(J11,'BA GyGe '!$A$5:$E$60,3,FALSE),0),45),IF(Formular!$E$7='BA BK'!$H$1,LEFT(TEXT(VLOOKUP(J11,'BA BK'!$A$5:$E$60,2,FALSE),0)&amp;"/"&amp;TEXT(VLOOKUP(J11,'BA BK'!$A$5:$E$60,3,FALSE),0),45))))),"")</f>
        <v/>
      </c>
      <c r="L11" s="42"/>
      <c r="M11" s="7" t="str">
        <f>IF(OR(J11="",L11="A",L11="B",L11="C",L11="D"),"",IF(J11&gt;0,IF(Formular!$E$7='BA GS '!$H$1,VLOOKUP(Formular!J11,'BA GS '!$A$5:$E$60,5,FALSE),IF(Formular!$E$7='BA HRSGe '!$H$1,VLOOKUP(Formular!J11,'BA HRSGe '!$A$5:$E$60,5,FALSE),IF(Formular!$E$7='BA GyGe '!$H$1,VLOOKUP(Formular!J11,'BA GyGe '!$A$5:$E$60,5,FALSE),IF(Formular!$E$7='BA BK'!$H$1,VLOOKUP(Formular!J11,'BA BK'!$A$5:$E$60,5,FALSE))))),""))</f>
        <v/>
      </c>
      <c r="N11" s="40"/>
      <c r="O11" s="2"/>
    </row>
    <row r="12" spans="2:15" x14ac:dyDescent="0.3">
      <c r="B12" s="107"/>
      <c r="C12" s="108"/>
      <c r="D12" s="42"/>
      <c r="E12" s="9"/>
      <c r="F12" s="10"/>
      <c r="G12" s="39"/>
      <c r="H12" s="37"/>
      <c r="I12" s="88" t="str">
        <f>LEFT(IF(H12&gt;0,IF(Formular!$E$7='BA GS '!$H$1,VLOOKUP(Formular!H12,'BA GS '!$A$5:$E$50,3,FALSE),IF(Formular!$E$7='BA HRSGe '!$H$1,VLOOKUP(Formular!H12,'BA HRSGe '!$A$5:$E$60,3,FALSE),IF(Formular!$E$7='BA GyGe '!$H$1,VLOOKUP(Formular!H12,'BA GyGe '!$A$5:$E$60,3,FALSE),IF(Formular!$E$7='BA BK'!$H$1,VLOOKUP(Formular!H12,'BA BK'!$A$5:$E$60,3,FALSE))))),""),45)</f>
        <v/>
      </c>
      <c r="J12" s="11"/>
      <c r="K12" s="14" t="str">
        <f>IF(J12&gt;0,IF(Formular!$E$7='BA GS '!$H$1,LEFT(TEXT(VLOOKUP(J12,'BA GS '!$A$5:$E$60,2,FALSE),0)&amp;"/"&amp;TEXT(VLOOKUP(J12,'BA GS '!$A$5:$E$60,3,FALSE),0),45),IF(Formular!$E$7='BA HRSGe '!$H$1,LEFT(TEXT(VLOOKUP(J12,'BA HRSGe '!$A$5:$E$60,2,FALSE),0)&amp;"/"&amp;TEXT(VLOOKUP(J12,'BA HRSGe '!$A$5:$E$60,3,FALSE),0),45),IF(Formular!$E$7='BA GyGe '!$H$1,LEFT(TEXT(VLOOKUP(J12,'BA GyGe '!$A$5:$E$60,2,FALSE),0)&amp;"/"&amp;TEXT(VLOOKUP(J12,'BA GyGe '!$A$5:$E$60,3,FALSE),0),45),IF(Formular!$E$7='BA BK'!$H$1,LEFT(TEXT(VLOOKUP(J12,'BA BK'!$A$5:$E$60,2,FALSE),0)&amp;"/"&amp;TEXT(VLOOKUP(J12,'BA BK'!$A$5:$E$60,3,FALSE),0),45))))),"")</f>
        <v/>
      </c>
      <c r="L12" s="42"/>
      <c r="M12" s="7" t="str">
        <f>IF(OR(J12="",L12="A",L12="B",L12="C",L12="D"),"",IF(J12&gt;0,IF(Formular!$E$7='BA GS '!$H$1,VLOOKUP(Formular!J12,'BA GS '!$A$5:$E$60,5,FALSE),IF(Formular!$E$7='BA HRSGe '!$H$1,VLOOKUP(Formular!J12,'BA HRSGe '!$A$5:$E$60,5,FALSE),IF(Formular!$E$7='BA GyGe '!$H$1,VLOOKUP(Formular!J12,'BA GyGe '!$A$5:$E$60,5,FALSE),IF(Formular!$E$7='BA BK'!$H$1,VLOOKUP(Formular!J12,'BA BK'!$A$5:$E$60,5,FALSE))))),""))</f>
        <v/>
      </c>
      <c r="N12" s="40"/>
      <c r="O12" s="2"/>
    </row>
    <row r="13" spans="2:15" x14ac:dyDescent="0.3">
      <c r="B13" s="107"/>
      <c r="C13" s="108"/>
      <c r="D13" s="42"/>
      <c r="E13" s="9"/>
      <c r="F13" s="10"/>
      <c r="G13" s="39"/>
      <c r="H13" s="37"/>
      <c r="I13" s="88" t="str">
        <f>LEFT(IF(H13&gt;0,IF(Formular!$E$7='BA GS '!$H$1,VLOOKUP(Formular!H13,'BA GS '!$A$5:$E$50,3,FALSE),IF(Formular!$E$7='BA HRSGe '!$H$1,VLOOKUP(Formular!H13,'BA HRSGe '!$A$5:$E$60,3,FALSE),IF(Formular!$E$7='BA GyGe '!$H$1,VLOOKUP(Formular!H13,'BA GyGe '!$A$5:$E$60,3,FALSE),IF(Formular!$E$7='BA BK'!$H$1,VLOOKUP(Formular!H13,'BA BK'!$A$5:$E$60,3,FALSE))))),""),45)</f>
        <v/>
      </c>
      <c r="J13" s="11"/>
      <c r="K13" s="14" t="str">
        <f>IF(J13&gt;0,IF(Formular!$E$7='BA GS '!$H$1,LEFT(TEXT(VLOOKUP(J13,'BA GS '!$A$5:$E$60,2,FALSE),0)&amp;"/"&amp;TEXT(VLOOKUP(J13,'BA GS '!$A$5:$E$60,3,FALSE),0),45),IF(Formular!$E$7='BA HRSGe '!$H$1,LEFT(TEXT(VLOOKUP(J13,'BA HRSGe '!$A$5:$E$60,2,FALSE),0)&amp;"/"&amp;TEXT(VLOOKUP(J13,'BA HRSGe '!$A$5:$E$60,3,FALSE),0),45),IF(Formular!$E$7='BA GyGe '!$H$1,LEFT(TEXT(VLOOKUP(J13,'BA GyGe '!$A$5:$E$60,2,FALSE),0)&amp;"/"&amp;TEXT(VLOOKUP(J13,'BA GyGe '!$A$5:$E$60,3,FALSE),0),45),IF(Formular!$E$7='BA BK'!$H$1,LEFT(TEXT(VLOOKUP(J13,'BA BK'!$A$5:$E$60,2,FALSE),0)&amp;"/"&amp;TEXT(VLOOKUP(J13,'BA BK'!$A$5:$E$60,3,FALSE),0),45))))),"")</f>
        <v/>
      </c>
      <c r="L13" s="42"/>
      <c r="M13" s="7" t="str">
        <f>IF(OR(J13="",L13="A",L13="B",L13="C",L13="D"),"",IF(J13&gt;0,IF(Formular!$E$7='BA GS '!$H$1,VLOOKUP(Formular!J13,'BA GS '!$A$5:$E$60,5,FALSE),IF(Formular!$E$7='BA HRSGe '!$H$1,VLOOKUP(Formular!J13,'BA HRSGe '!$A$5:$E$60,5,FALSE),IF(Formular!$E$7='BA GyGe '!$H$1,VLOOKUP(Formular!J13,'BA GyGe '!$A$5:$E$60,5,FALSE),IF(Formular!$E$7='BA BK'!$H$1,VLOOKUP(Formular!J13,'BA BK'!$A$5:$E$60,5,FALSE))))),""))</f>
        <v/>
      </c>
      <c r="N13" s="40"/>
      <c r="O13" s="2"/>
    </row>
    <row r="14" spans="2:15" x14ac:dyDescent="0.3">
      <c r="B14" s="107"/>
      <c r="C14" s="108"/>
      <c r="D14" s="42"/>
      <c r="E14" s="9"/>
      <c r="F14" s="10"/>
      <c r="G14" s="39"/>
      <c r="H14" s="37"/>
      <c r="I14" s="88" t="str">
        <f>LEFT(IF(H14&gt;0,IF(Formular!$E$7='BA GS '!$H$1,VLOOKUP(Formular!H14,'BA GS '!$A$5:$E$50,3,FALSE),IF(Formular!$E$7='BA HRSGe '!$H$1,VLOOKUP(Formular!H14,'BA HRSGe '!$A$5:$E$60,3,FALSE),IF(Formular!$E$7='BA GyGe '!$H$1,VLOOKUP(Formular!H14,'BA GyGe '!$A$5:$E$60,3,FALSE),IF(Formular!$E$7='BA BK'!$H$1,VLOOKUP(Formular!H14,'BA BK'!$A$5:$E$60,3,FALSE))))),""),45)</f>
        <v/>
      </c>
      <c r="J14" s="11"/>
      <c r="K14" s="14" t="str">
        <f>IF(J14&gt;0,IF(Formular!$E$7='BA GS '!$H$1,LEFT(TEXT(VLOOKUP(J14,'BA GS '!$A$5:$E$60,2,FALSE),0)&amp;"/"&amp;TEXT(VLOOKUP(J14,'BA GS '!$A$5:$E$60,3,FALSE),0),45),IF(Formular!$E$7='BA HRSGe '!$H$1,LEFT(TEXT(VLOOKUP(J14,'BA HRSGe '!$A$5:$E$60,2,FALSE),0)&amp;"/"&amp;TEXT(VLOOKUP(J14,'BA HRSGe '!$A$5:$E$60,3,FALSE),0),45),IF(Formular!$E$7='BA GyGe '!$H$1,LEFT(TEXT(VLOOKUP(J14,'BA GyGe '!$A$5:$E$60,2,FALSE),0)&amp;"/"&amp;TEXT(VLOOKUP(J14,'BA GyGe '!$A$5:$E$60,3,FALSE),0),45),IF(Formular!$E$7='BA BK'!$H$1,LEFT(TEXT(VLOOKUP(J14,'BA BK'!$A$5:$E$60,2,FALSE),0)&amp;"/"&amp;TEXT(VLOOKUP(J14,'BA BK'!$A$5:$E$60,3,FALSE),0),45))))),"")</f>
        <v/>
      </c>
      <c r="L14" s="42"/>
      <c r="M14" s="7" t="str">
        <f>IF(OR(J14="",L14="A",L14="B",L14="C",L14="D"),"",IF(J14&gt;0,IF(Formular!$E$7='BA GS '!$H$1,VLOOKUP(Formular!J14,'BA GS '!$A$5:$E$60,5,FALSE),IF(Formular!$E$7='BA HRSGe '!$H$1,VLOOKUP(Formular!J14,'BA HRSGe '!$A$5:$E$60,5,FALSE),IF(Formular!$E$7='BA GyGe '!$H$1,VLOOKUP(Formular!J14,'BA GyGe '!$A$5:$E$60,5,FALSE),IF(Formular!$E$7='BA BK'!$H$1,VLOOKUP(Formular!J14,'BA BK'!$A$5:$E$60,5,FALSE))))),""))</f>
        <v/>
      </c>
      <c r="N14" s="40"/>
      <c r="O14" s="2"/>
    </row>
    <row r="15" spans="2:15" x14ac:dyDescent="0.3">
      <c r="B15" s="107"/>
      <c r="C15" s="108"/>
      <c r="D15" s="42"/>
      <c r="E15" s="9"/>
      <c r="F15" s="10"/>
      <c r="G15" s="39"/>
      <c r="H15" s="37"/>
      <c r="I15" s="88" t="str">
        <f>LEFT(IF(H15&gt;0,IF(Formular!$E$7='BA GS '!$H$1,VLOOKUP(Formular!H15,'BA GS '!$A$5:$E$50,3,FALSE),IF(Formular!$E$7='BA HRSGe '!$H$1,VLOOKUP(Formular!H15,'BA HRSGe '!$A$5:$E$60,3,FALSE),IF(Formular!$E$7='BA GyGe '!$H$1,VLOOKUP(Formular!H15,'BA GyGe '!$A$5:$E$60,3,FALSE),IF(Formular!$E$7='BA BK'!$H$1,VLOOKUP(Formular!H15,'BA BK'!$A$5:$E$60,3,FALSE))))),""),45)</f>
        <v/>
      </c>
      <c r="J15" s="11"/>
      <c r="K15" s="14" t="str">
        <f>IF(J15&gt;0,IF(Formular!$E$7='BA GS '!$H$1,LEFT(TEXT(VLOOKUP(J15,'BA GS '!$A$5:$E$60,2,FALSE),0)&amp;"/"&amp;TEXT(VLOOKUP(J15,'BA GS '!$A$5:$E$60,3,FALSE),0),45),IF(Formular!$E$7='BA HRSGe '!$H$1,LEFT(TEXT(VLOOKUP(J15,'BA HRSGe '!$A$5:$E$60,2,FALSE),0)&amp;"/"&amp;TEXT(VLOOKUP(J15,'BA HRSGe '!$A$5:$E$60,3,FALSE),0),45),IF(Formular!$E$7='BA GyGe '!$H$1,LEFT(TEXT(VLOOKUP(J15,'BA GyGe '!$A$5:$E$60,2,FALSE),0)&amp;"/"&amp;TEXT(VLOOKUP(J15,'BA GyGe '!$A$5:$E$60,3,FALSE),0),45),IF(Formular!$E$7='BA BK'!$H$1,LEFT(TEXT(VLOOKUP(J15,'BA BK'!$A$5:$E$60,2,FALSE),0)&amp;"/"&amp;TEXT(VLOOKUP(J15,'BA BK'!$A$5:$E$60,3,FALSE),0),45))))),"")</f>
        <v/>
      </c>
      <c r="L15" s="42"/>
      <c r="M15" s="7" t="str">
        <f>IF(OR(J15="",L15="A",L15="B",L15="C",L15="D"),"",IF(J15&gt;0,IF(Formular!$E$7='BA GS '!$H$1,VLOOKUP(Formular!J15,'BA GS '!$A$5:$E$60,5,FALSE),IF(Formular!$E$7='BA HRSGe '!$H$1,VLOOKUP(Formular!J15,'BA HRSGe '!$A$5:$E$60,5,FALSE),IF(Formular!$E$7='BA GyGe '!$H$1,VLOOKUP(Formular!J15,'BA GyGe '!$A$5:$E$60,5,FALSE),IF(Formular!$E$7='BA BK'!$H$1,VLOOKUP(Formular!J15,'BA BK'!$A$5:$E$60,5,FALSE))))),""))</f>
        <v/>
      </c>
      <c r="N15" s="40"/>
      <c r="O15" s="2"/>
    </row>
    <row r="16" spans="2:15" x14ac:dyDescent="0.3">
      <c r="B16" s="107"/>
      <c r="C16" s="108"/>
      <c r="D16" s="42"/>
      <c r="E16" s="9"/>
      <c r="F16" s="10"/>
      <c r="G16" s="39"/>
      <c r="H16" s="37"/>
      <c r="I16" s="88" t="str">
        <f>LEFT(IF(H16&gt;0,IF(Formular!$E$7='BA GS '!$H$1,VLOOKUP(Formular!H16,'BA GS '!$A$5:$E$50,3,FALSE),IF(Formular!$E$7='BA HRSGe '!$H$1,VLOOKUP(Formular!H16,'BA HRSGe '!$A$5:$E$60,3,FALSE),IF(Formular!$E$7='BA GyGe '!$H$1,VLOOKUP(Formular!H16,'BA GyGe '!$A$5:$E$60,3,FALSE),IF(Formular!$E$7='BA BK'!$H$1,VLOOKUP(Formular!H16,'BA BK'!$A$5:$E$60,3,FALSE))))),""),45)</f>
        <v/>
      </c>
      <c r="J16" s="11"/>
      <c r="K16" s="14" t="str">
        <f>IF(J16&gt;0,IF(Formular!$E$7='BA GS '!$H$1,LEFT(TEXT(VLOOKUP(J16,'BA GS '!$A$5:$E$60,2,FALSE),0)&amp;"/"&amp;TEXT(VLOOKUP(J16,'BA GS '!$A$5:$E$60,3,FALSE),0),45),IF(Formular!$E$7='BA HRSGe '!$H$1,LEFT(TEXT(VLOOKUP(J16,'BA HRSGe '!$A$5:$E$60,2,FALSE),0)&amp;"/"&amp;TEXT(VLOOKUP(J16,'BA HRSGe '!$A$5:$E$60,3,FALSE),0),45),IF(Formular!$E$7='BA GyGe '!$H$1,LEFT(TEXT(VLOOKUP(J16,'BA GyGe '!$A$5:$E$60,2,FALSE),0)&amp;"/"&amp;TEXT(VLOOKUP(J16,'BA GyGe '!$A$5:$E$60,3,FALSE),0),45),IF(Formular!$E$7='BA BK'!$H$1,LEFT(TEXT(VLOOKUP(J16,'BA BK'!$A$5:$E$60,2,FALSE),0)&amp;"/"&amp;TEXT(VLOOKUP(J16,'BA BK'!$A$5:$E$60,3,FALSE),0),45))))),"")</f>
        <v/>
      </c>
      <c r="L16" s="42"/>
      <c r="M16" s="7" t="str">
        <f>IF(OR(J16="",L16="A",L16="B",L16="C",L16="D"),"",IF(J16&gt;0,IF(Formular!$E$7='BA GS '!$H$1,VLOOKUP(Formular!J16,'BA GS '!$A$5:$E$60,5,FALSE),IF(Formular!$E$7='BA HRSGe '!$H$1,VLOOKUP(Formular!J16,'BA HRSGe '!$A$5:$E$60,5,FALSE),IF(Formular!$E$7='BA GyGe '!$H$1,VLOOKUP(Formular!J16,'BA GyGe '!$A$5:$E$60,5,FALSE),IF(Formular!$E$7='BA BK'!$H$1,VLOOKUP(Formular!J16,'BA BK'!$A$5:$E$60,5,FALSE))))),""))</f>
        <v/>
      </c>
      <c r="N16" s="40"/>
      <c r="O16" s="2"/>
    </row>
    <row r="17" spans="2:15" x14ac:dyDescent="0.3">
      <c r="B17" s="107"/>
      <c r="C17" s="108"/>
      <c r="D17" s="42"/>
      <c r="E17" s="9"/>
      <c r="F17" s="10"/>
      <c r="G17" s="39"/>
      <c r="H17" s="37"/>
      <c r="I17" s="88" t="str">
        <f>LEFT(IF(H17&gt;0,IF(Formular!$E$7='BA GS '!$H$1,VLOOKUP(Formular!H17,'BA GS '!$A$5:$E$50,3,FALSE),IF(Formular!$E$7='BA HRSGe '!$H$1,VLOOKUP(Formular!H17,'BA HRSGe '!$A$5:$E$60,3,FALSE),IF(Formular!$E$7='BA GyGe '!$H$1,VLOOKUP(Formular!H17,'BA GyGe '!$A$5:$E$60,3,FALSE),IF(Formular!$E$7='BA BK'!$H$1,VLOOKUP(Formular!H17,'BA BK'!$A$5:$E$60,3,FALSE))))),""),45)</f>
        <v/>
      </c>
      <c r="J17" s="11"/>
      <c r="K17" s="14" t="str">
        <f>IF(J17&gt;0,IF(Formular!$E$7='BA GS '!$H$1,LEFT(TEXT(VLOOKUP(J17,'BA GS '!$A$5:$E$60,2,FALSE),0)&amp;"/"&amp;TEXT(VLOOKUP(J17,'BA GS '!$A$5:$E$60,3,FALSE),0),45),IF(Formular!$E$7='BA HRSGe '!$H$1,LEFT(TEXT(VLOOKUP(J17,'BA HRSGe '!$A$5:$E$60,2,FALSE),0)&amp;"/"&amp;TEXT(VLOOKUP(J17,'BA HRSGe '!$A$5:$E$60,3,FALSE),0),45),IF(Formular!$E$7='BA GyGe '!$H$1,LEFT(TEXT(VLOOKUP(J17,'BA GyGe '!$A$5:$E$60,2,FALSE),0)&amp;"/"&amp;TEXT(VLOOKUP(J17,'BA GyGe '!$A$5:$E$60,3,FALSE),0),45),IF(Formular!$E$7='BA BK'!$H$1,LEFT(TEXT(VLOOKUP(J17,'BA BK'!$A$5:$E$60,2,FALSE),0)&amp;"/"&amp;TEXT(VLOOKUP(J17,'BA BK'!$A$5:$E$60,3,FALSE),0),45))))),"")</f>
        <v/>
      </c>
      <c r="L17" s="42"/>
      <c r="M17" s="7" t="str">
        <f>IF(OR(J17="",L17="A",L17="B",L17="C",L17="D"),"",IF(J17&gt;0,IF(Formular!$E$7='BA GS '!$H$1,VLOOKUP(Formular!J17,'BA GS '!$A$5:$E$60,5,FALSE),IF(Formular!$E$7='BA HRSGe '!$H$1,VLOOKUP(Formular!J17,'BA HRSGe '!$A$5:$E$60,5,FALSE),IF(Formular!$E$7='BA GyGe '!$H$1,VLOOKUP(Formular!J17,'BA GyGe '!$A$5:$E$60,5,FALSE),IF(Formular!$E$7='BA BK'!$H$1,VLOOKUP(Formular!J17,'BA BK'!$A$5:$E$60,5,FALSE))))),""))</f>
        <v/>
      </c>
      <c r="N17" s="40"/>
      <c r="O17" s="2"/>
    </row>
    <row r="18" spans="2:15" x14ac:dyDescent="0.3">
      <c r="B18" s="107"/>
      <c r="C18" s="108"/>
      <c r="D18" s="42"/>
      <c r="E18" s="9"/>
      <c r="F18" s="10"/>
      <c r="G18" s="39"/>
      <c r="H18" s="37"/>
      <c r="I18" s="88" t="str">
        <f>LEFT(IF(H18&gt;0,IF(Formular!$E$7='BA GS '!$H$1,VLOOKUP(Formular!H18,'BA GS '!$A$5:$E$50,3,FALSE),IF(Formular!$E$7='BA HRSGe '!$H$1,VLOOKUP(Formular!H18,'BA HRSGe '!$A$5:$E$60,3,FALSE),IF(Formular!$E$7='BA GyGe '!$H$1,VLOOKUP(Formular!H18,'BA GyGe '!$A$5:$E$60,3,FALSE),IF(Formular!$E$7='BA BK'!$H$1,VLOOKUP(Formular!H18,'BA BK'!$A$5:$E$60,3,FALSE))))),""),45)</f>
        <v/>
      </c>
      <c r="J18" s="11"/>
      <c r="K18" s="14" t="str">
        <f>IF(J18&gt;0,IF(Formular!$E$7='BA GS '!$H$1,LEFT(TEXT(VLOOKUP(J18,'BA GS '!$A$5:$E$60,2,FALSE),0)&amp;"/"&amp;TEXT(VLOOKUP(J18,'BA GS '!$A$5:$E$60,3,FALSE),0),45),IF(Formular!$E$7='BA HRSGe '!$H$1,LEFT(TEXT(VLOOKUP(J18,'BA HRSGe '!$A$5:$E$60,2,FALSE),0)&amp;"/"&amp;TEXT(VLOOKUP(J18,'BA HRSGe '!$A$5:$E$60,3,FALSE),0),45),IF(Formular!$E$7='BA GyGe '!$H$1,LEFT(TEXT(VLOOKUP(J18,'BA GyGe '!$A$5:$E$60,2,FALSE),0)&amp;"/"&amp;TEXT(VLOOKUP(J18,'BA GyGe '!$A$5:$E$60,3,FALSE),0),45),IF(Formular!$E$7='BA BK'!$H$1,LEFT(TEXT(VLOOKUP(J18,'BA BK'!$A$5:$E$60,2,FALSE),0)&amp;"/"&amp;TEXT(VLOOKUP(J18,'BA BK'!$A$5:$E$60,3,FALSE),0),45))))),"")</f>
        <v/>
      </c>
      <c r="L18" s="42"/>
      <c r="M18" s="7" t="str">
        <f>IF(OR(J18="",L18="A",L18="B",L18="C",L18="D"),"",IF(J18&gt;0,IF(Formular!$E$7='BA GS '!$H$1,VLOOKUP(Formular!J18,'BA GS '!$A$5:$E$60,5,FALSE),IF(Formular!$E$7='BA HRSGe '!$H$1,VLOOKUP(Formular!J18,'BA HRSGe '!$A$5:$E$60,5,FALSE),IF(Formular!$E$7='BA GyGe '!$H$1,VLOOKUP(Formular!J18,'BA GyGe '!$A$5:$E$60,5,FALSE),IF(Formular!$E$7='BA BK'!$H$1,VLOOKUP(Formular!J18,'BA BK'!$A$5:$E$60,5,FALSE))))),""))</f>
        <v/>
      </c>
      <c r="N18" s="40"/>
      <c r="O18" s="2"/>
    </row>
    <row r="19" spans="2:15" x14ac:dyDescent="0.3">
      <c r="B19" s="107"/>
      <c r="C19" s="108"/>
      <c r="D19" s="42"/>
      <c r="E19" s="9"/>
      <c r="F19" s="10"/>
      <c r="G19" s="39"/>
      <c r="H19" s="37"/>
      <c r="I19" s="88" t="str">
        <f>LEFT(IF(H19&gt;0,IF(Formular!$E$7='BA GS '!$H$1,VLOOKUP(Formular!H19,'BA GS '!$A$5:$E$50,3,FALSE),IF(Formular!$E$7='BA HRSGe '!$H$1,VLOOKUP(Formular!H19,'BA HRSGe '!$A$5:$E$60,3,FALSE),IF(Formular!$E$7='BA GyGe '!$H$1,VLOOKUP(Formular!H19,'BA GyGe '!$A$5:$E$60,3,FALSE),IF(Formular!$E$7='BA BK'!$H$1,VLOOKUP(Formular!H19,'BA BK'!$A$5:$E$60,3,FALSE))))),""),45)</f>
        <v/>
      </c>
      <c r="J19" s="11"/>
      <c r="K19" s="14" t="str">
        <f>IF(J19&gt;0,IF(Formular!$E$7='BA GS '!$H$1,LEFT(TEXT(VLOOKUP(J19,'BA GS '!$A$5:$E$60,2,FALSE),0)&amp;"/"&amp;TEXT(VLOOKUP(J19,'BA GS '!$A$5:$E$60,3,FALSE),0),45),IF(Formular!$E$7='BA HRSGe '!$H$1,LEFT(TEXT(VLOOKUP(J19,'BA HRSGe '!$A$5:$E$60,2,FALSE),0)&amp;"/"&amp;TEXT(VLOOKUP(J19,'BA HRSGe '!$A$5:$E$60,3,FALSE),0),45),IF(Formular!$E$7='BA GyGe '!$H$1,LEFT(TEXT(VLOOKUP(J19,'BA GyGe '!$A$5:$E$60,2,FALSE),0)&amp;"/"&amp;TEXT(VLOOKUP(J19,'BA GyGe '!$A$5:$E$60,3,FALSE),0),45),IF(Formular!$E$7='BA BK'!$H$1,LEFT(TEXT(VLOOKUP(J19,'BA BK'!$A$5:$E$60,2,FALSE),0)&amp;"/"&amp;TEXT(VLOOKUP(J19,'BA BK'!$A$5:$E$60,3,FALSE),0),45))))),"")</f>
        <v/>
      </c>
      <c r="L19" s="42"/>
      <c r="M19" s="7" t="str">
        <f>IF(OR(J19="",L19="A",L19="B",L19="C",L19="D"),"",IF(J19&gt;0,IF(Formular!$E$7='BA GS '!$H$1,VLOOKUP(Formular!J19,'BA GS '!$A$5:$E$60,5,FALSE),IF(Formular!$E$7='BA HRSGe '!$H$1,VLOOKUP(Formular!J19,'BA HRSGe '!$A$5:$E$60,5,FALSE),IF(Formular!$E$7='BA GyGe '!$H$1,VLOOKUP(Formular!J19,'BA GyGe '!$A$5:$E$60,5,FALSE),IF(Formular!$E$7='BA BK'!$H$1,VLOOKUP(Formular!J19,'BA BK'!$A$5:$E$60,5,FALSE))))),""))</f>
        <v/>
      </c>
      <c r="N19" s="40"/>
      <c r="O19" s="2"/>
    </row>
    <row r="20" spans="2:15" x14ac:dyDescent="0.3">
      <c r="B20" s="107"/>
      <c r="C20" s="108"/>
      <c r="D20" s="42"/>
      <c r="E20" s="9"/>
      <c r="F20" s="10"/>
      <c r="G20" s="39"/>
      <c r="H20" s="37"/>
      <c r="I20" s="88" t="str">
        <f>LEFT(IF(H20&gt;0,IF(Formular!$E$7='BA GS '!$H$1,VLOOKUP(Formular!H20,'BA GS '!$A$5:$E$50,3,FALSE),IF(Formular!$E$7='BA HRSGe '!$H$1,VLOOKUP(Formular!H20,'BA HRSGe '!$A$5:$E$60,3,FALSE),IF(Formular!$E$7='BA GyGe '!$H$1,VLOOKUP(Formular!H20,'BA GyGe '!$A$5:$E$60,3,FALSE),IF(Formular!$E$7='BA BK'!$H$1,VLOOKUP(Formular!H20,'BA BK'!$A$5:$E$60,3,FALSE))))),""),45)</f>
        <v/>
      </c>
      <c r="J20" s="11"/>
      <c r="K20" s="14" t="str">
        <f>IF(J20&gt;0,IF(Formular!$E$7='BA GS '!$H$1,LEFT(TEXT(VLOOKUP(J20,'BA GS '!$A$5:$E$60,2,FALSE),0)&amp;"/"&amp;TEXT(VLOOKUP(J20,'BA GS '!$A$5:$E$60,3,FALSE),0),45),IF(Formular!$E$7='BA HRSGe '!$H$1,LEFT(TEXT(VLOOKUP(J20,'BA HRSGe '!$A$5:$E$60,2,FALSE),0)&amp;"/"&amp;TEXT(VLOOKUP(J20,'BA HRSGe '!$A$5:$E$60,3,FALSE),0),45),IF(Formular!$E$7='BA GyGe '!$H$1,LEFT(TEXT(VLOOKUP(J20,'BA GyGe '!$A$5:$E$60,2,FALSE),0)&amp;"/"&amp;TEXT(VLOOKUP(J20,'BA GyGe '!$A$5:$E$60,3,FALSE),0),45),IF(Formular!$E$7='BA BK'!$H$1,LEFT(TEXT(VLOOKUP(J20,'BA BK'!$A$5:$E$60,2,FALSE),0)&amp;"/"&amp;TEXT(VLOOKUP(J20,'BA BK'!$A$5:$E$60,3,FALSE),0),45))))),"")</f>
        <v/>
      </c>
      <c r="L20" s="42"/>
      <c r="M20" s="7" t="str">
        <f>IF(OR(J20="",L20="A",L20="B",L20="C",L20="D"),"",IF(J20&gt;0,IF(Formular!$E$7='BA GS '!$H$1,VLOOKUP(Formular!J20,'BA GS '!$A$5:$E$60,5,FALSE),IF(Formular!$E$7='BA HRSGe '!$H$1,VLOOKUP(Formular!J20,'BA HRSGe '!$A$5:$E$60,5,FALSE),IF(Formular!$E$7='BA GyGe '!$H$1,VLOOKUP(Formular!J20,'BA GyGe '!$A$5:$E$60,5,FALSE),IF(Formular!$E$7='BA BK'!$H$1,VLOOKUP(Formular!J20,'BA BK'!$A$5:$E$60,5,FALSE))))),""))</f>
        <v/>
      </c>
      <c r="N20" s="40"/>
      <c r="O20" s="2"/>
    </row>
    <row r="21" spans="2:15" x14ac:dyDescent="0.3">
      <c r="B21" s="107"/>
      <c r="C21" s="108"/>
      <c r="D21" s="42"/>
      <c r="E21" s="9"/>
      <c r="F21" s="10"/>
      <c r="G21" s="39"/>
      <c r="H21" s="37"/>
      <c r="I21" s="88" t="str">
        <f>LEFT(IF(H21&gt;0,IF(Formular!$E$7='BA GS '!$H$1,VLOOKUP(Formular!H21,'BA GS '!$A$5:$E$50,3,FALSE),IF(Formular!$E$7='BA HRSGe '!$H$1,VLOOKUP(Formular!H21,'BA HRSGe '!$A$5:$E$60,3,FALSE),IF(Formular!$E$7='BA GyGe '!$H$1,VLOOKUP(Formular!H21,'BA GyGe '!$A$5:$E$60,3,FALSE),IF(Formular!$E$7='BA BK'!$H$1,VLOOKUP(Formular!H21,'BA BK'!$A$5:$E$60,3,FALSE))))),""),45)</f>
        <v/>
      </c>
      <c r="J21" s="11"/>
      <c r="K21" s="14" t="str">
        <f>IF(J21&gt;0,IF(Formular!$E$7='BA GS '!$H$1,LEFT(TEXT(VLOOKUP(J21,'BA GS '!$A$5:$E$60,2,FALSE),0)&amp;"/"&amp;TEXT(VLOOKUP(J21,'BA GS '!$A$5:$E$60,3,FALSE),0),45),IF(Formular!$E$7='BA HRSGe '!$H$1,LEFT(TEXT(VLOOKUP(J21,'BA HRSGe '!$A$5:$E$60,2,FALSE),0)&amp;"/"&amp;TEXT(VLOOKUP(J21,'BA HRSGe '!$A$5:$E$60,3,FALSE),0),45),IF(Formular!$E$7='BA GyGe '!$H$1,LEFT(TEXT(VLOOKUP(J21,'BA GyGe '!$A$5:$E$60,2,FALSE),0)&amp;"/"&amp;TEXT(VLOOKUP(J21,'BA GyGe '!$A$5:$E$60,3,FALSE),0),45),IF(Formular!$E$7='BA BK'!$H$1,LEFT(TEXT(VLOOKUP(J21,'BA BK'!$A$5:$E$60,2,FALSE),0)&amp;"/"&amp;TEXT(VLOOKUP(J21,'BA BK'!$A$5:$E$60,3,FALSE),0),45))))),"")</f>
        <v/>
      </c>
      <c r="L21" s="42"/>
      <c r="M21" s="7" t="str">
        <f>IF(OR(J21="",L21="A",L21="B",L21="C",L21="D"),"",IF(J21&gt;0,IF(Formular!$E$7='BA GS '!$H$1,VLOOKUP(Formular!J21,'BA GS '!$A$5:$E$60,5,FALSE),IF(Formular!$E$7='BA HRSGe '!$H$1,VLOOKUP(Formular!J21,'BA HRSGe '!$A$5:$E$60,5,FALSE),IF(Formular!$E$7='BA GyGe '!$H$1,VLOOKUP(Formular!J21,'BA GyGe '!$A$5:$E$60,5,FALSE),IF(Formular!$E$7='BA BK'!$H$1,VLOOKUP(Formular!J21,'BA BK'!$A$5:$E$60,5,FALSE))))),""))</f>
        <v/>
      </c>
      <c r="N21" s="40"/>
      <c r="O21" s="2"/>
    </row>
    <row r="22" spans="2:15" x14ac:dyDescent="0.3">
      <c r="B22" s="107"/>
      <c r="C22" s="108"/>
      <c r="D22" s="42"/>
      <c r="E22" s="9"/>
      <c r="F22" s="10"/>
      <c r="G22" s="39"/>
      <c r="H22" s="37"/>
      <c r="I22" s="88" t="str">
        <f>LEFT(IF(H22&gt;0,IF(Formular!$E$7='BA GS '!$H$1,VLOOKUP(Formular!H22,'BA GS '!$A$5:$E$50,3,FALSE),IF(Formular!$E$7='BA HRSGe '!$H$1,VLOOKUP(Formular!H22,'BA HRSGe '!$A$5:$E$60,3,FALSE),IF(Formular!$E$7='BA GyGe '!$H$1,VLOOKUP(Formular!H22,'BA GyGe '!$A$5:$E$60,3,FALSE),IF(Formular!$E$7='BA BK'!$H$1,VLOOKUP(Formular!H22,'BA BK'!$A$5:$E$60,3,FALSE))))),""),45)</f>
        <v/>
      </c>
      <c r="J22" s="11"/>
      <c r="K22" s="14" t="str">
        <f>IF(J22&gt;0,IF(Formular!$E$7='BA GS '!$H$1,LEFT(TEXT(VLOOKUP(J22,'BA GS '!$A$5:$E$60,2,FALSE),0)&amp;"/"&amp;TEXT(VLOOKUP(J22,'BA GS '!$A$5:$E$60,3,FALSE),0),45),IF(Formular!$E$7='BA HRSGe '!$H$1,LEFT(TEXT(VLOOKUP(J22,'BA HRSGe '!$A$5:$E$60,2,FALSE),0)&amp;"/"&amp;TEXT(VLOOKUP(J22,'BA HRSGe '!$A$5:$E$60,3,FALSE),0),45),IF(Formular!$E$7='BA GyGe '!$H$1,LEFT(TEXT(VLOOKUP(J22,'BA GyGe '!$A$5:$E$60,2,FALSE),0)&amp;"/"&amp;TEXT(VLOOKUP(J22,'BA GyGe '!$A$5:$E$60,3,FALSE),0),45),IF(Formular!$E$7='BA BK'!$H$1,LEFT(TEXT(VLOOKUP(J22,'BA BK'!$A$5:$E$60,2,FALSE),0)&amp;"/"&amp;TEXT(VLOOKUP(J22,'BA BK'!$A$5:$E$60,3,FALSE),0),45))))),"")</f>
        <v/>
      </c>
      <c r="L22" s="42"/>
      <c r="M22" s="7" t="str">
        <f>IF(OR(J22="",L22="A",L22="B",L22="C",L22="D"),"",IF(J22&gt;0,IF(Formular!$E$7='BA GS '!$H$1,VLOOKUP(Formular!J22,'BA GS '!$A$5:$E$60,5,FALSE),IF(Formular!$E$7='BA HRSGe '!$H$1,VLOOKUP(Formular!J22,'BA HRSGe '!$A$5:$E$60,5,FALSE),IF(Formular!$E$7='BA GyGe '!$H$1,VLOOKUP(Formular!J22,'BA GyGe '!$A$5:$E$60,5,FALSE),IF(Formular!$E$7='BA BK'!$H$1,VLOOKUP(Formular!J22,'BA BK'!$A$5:$E$60,5,FALSE))))),""))</f>
        <v/>
      </c>
      <c r="N22" s="40"/>
      <c r="O22" s="2"/>
    </row>
    <row r="23" spans="2:15" x14ac:dyDescent="0.3">
      <c r="B23" s="107"/>
      <c r="C23" s="108"/>
      <c r="D23" s="42"/>
      <c r="E23" s="9"/>
      <c r="F23" s="10"/>
      <c r="G23" s="39"/>
      <c r="H23" s="37"/>
      <c r="I23" s="88" t="str">
        <f>LEFT(IF(H23&gt;0,IF(Formular!$E$7='BA GS '!$H$1,VLOOKUP(Formular!H23,'BA GS '!$A$5:$E$50,3,FALSE),IF(Formular!$E$7='BA HRSGe '!$H$1,VLOOKUP(Formular!H23,'BA HRSGe '!$A$5:$E$60,3,FALSE),IF(Formular!$E$7='BA GyGe '!$H$1,VLOOKUP(Formular!H23,'BA GyGe '!$A$5:$E$60,3,FALSE),IF(Formular!$E$7='BA BK'!$H$1,VLOOKUP(Formular!H23,'BA BK'!$A$5:$E$60,3,FALSE))))),""),45)</f>
        <v/>
      </c>
      <c r="J23" s="11"/>
      <c r="K23" s="14" t="str">
        <f>IF(J23&gt;0,IF(Formular!$E$7='BA GS '!$H$1,LEFT(TEXT(VLOOKUP(J23,'BA GS '!$A$5:$E$60,2,FALSE),0)&amp;"/"&amp;TEXT(VLOOKUP(J23,'BA GS '!$A$5:$E$60,3,FALSE),0),45),IF(Formular!$E$7='BA HRSGe '!$H$1,LEFT(TEXT(VLOOKUP(J23,'BA HRSGe '!$A$5:$E$60,2,FALSE),0)&amp;"/"&amp;TEXT(VLOOKUP(J23,'BA HRSGe '!$A$5:$E$60,3,FALSE),0),45),IF(Formular!$E$7='BA GyGe '!$H$1,LEFT(TEXT(VLOOKUP(J23,'BA GyGe '!$A$5:$E$60,2,FALSE),0)&amp;"/"&amp;TEXT(VLOOKUP(J23,'BA GyGe '!$A$5:$E$60,3,FALSE),0),45),IF(Formular!$E$7='BA BK'!$H$1,LEFT(TEXT(VLOOKUP(J23,'BA BK'!$A$5:$E$60,2,FALSE),0)&amp;"/"&amp;TEXT(VLOOKUP(J23,'BA BK'!$A$5:$E$60,3,FALSE),0),45))))),"")</f>
        <v/>
      </c>
      <c r="L23" s="42"/>
      <c r="M23" s="7" t="str">
        <f>IF(OR(J23="",L23="A",L23="B",L23="C",L23="D"),"",IF(J23&gt;0,IF(Formular!$E$7='BA GS '!$H$1,VLOOKUP(Formular!J23,'BA GS '!$A$5:$E$60,5,FALSE),IF(Formular!$E$7='BA HRSGe '!$H$1,VLOOKUP(Formular!J23,'BA HRSGe '!$A$5:$E$60,5,FALSE),IF(Formular!$E$7='BA GyGe '!$H$1,VLOOKUP(Formular!J23,'BA GyGe '!$A$5:$E$60,5,FALSE),IF(Formular!$E$7='BA BK'!$H$1,VLOOKUP(Formular!J23,'BA BK'!$A$5:$E$60,5,FALSE))))),""))</f>
        <v/>
      </c>
      <c r="N23" s="40"/>
      <c r="O23" s="2"/>
    </row>
    <row r="24" spans="2:15" x14ac:dyDescent="0.3">
      <c r="B24" s="107"/>
      <c r="C24" s="108"/>
      <c r="D24" s="42"/>
      <c r="E24" s="9"/>
      <c r="F24" s="10"/>
      <c r="G24" s="39"/>
      <c r="H24" s="37"/>
      <c r="I24" s="88" t="str">
        <f>LEFT(IF(H24&gt;0,IF(Formular!$E$7='BA GS '!$H$1,VLOOKUP(Formular!H24,'BA GS '!$A$5:$E$50,3,FALSE),IF(Formular!$E$7='BA HRSGe '!$H$1,VLOOKUP(Formular!H24,'BA HRSGe '!$A$5:$E$60,3,FALSE),IF(Formular!$E$7='BA GyGe '!$H$1,VLOOKUP(Formular!H24,'BA GyGe '!$A$5:$E$60,3,FALSE),IF(Formular!$E$7='BA BK'!$H$1,VLOOKUP(Formular!H24,'BA BK'!$A$5:$E$60,3,FALSE))))),""),45)</f>
        <v/>
      </c>
      <c r="J24" s="11"/>
      <c r="K24" s="14" t="str">
        <f>IF(J24&gt;0,IF(Formular!$E$7='BA GS '!$H$1,LEFT(TEXT(VLOOKUP(J24,'BA GS '!$A$5:$E$60,2,FALSE),0)&amp;"/"&amp;TEXT(VLOOKUP(J24,'BA GS '!$A$5:$E$60,3,FALSE),0),45),IF(Formular!$E$7='BA HRSGe '!$H$1,LEFT(TEXT(VLOOKUP(J24,'BA HRSGe '!$A$5:$E$60,2,FALSE),0)&amp;"/"&amp;TEXT(VLOOKUP(J24,'BA HRSGe '!$A$5:$E$60,3,FALSE),0),45),IF(Formular!$E$7='BA GyGe '!$H$1,LEFT(TEXT(VLOOKUP(J24,'BA GyGe '!$A$5:$E$60,2,FALSE),0)&amp;"/"&amp;TEXT(VLOOKUP(J24,'BA GyGe '!$A$5:$E$60,3,FALSE),0),45),IF(Formular!$E$7='BA BK'!$H$1,LEFT(TEXT(VLOOKUP(J24,'BA BK'!$A$5:$E$60,2,FALSE),0)&amp;"/"&amp;TEXT(VLOOKUP(J24,'BA BK'!$A$5:$E$60,3,FALSE),0),45))))),"")</f>
        <v/>
      </c>
      <c r="L24" s="42"/>
      <c r="M24" s="7" t="str">
        <f>IF(OR(J24="",L24="A",L24="B",L24="C",L24="D"),"",IF(J24&gt;0,IF(Formular!$E$7='BA GS '!$H$1,VLOOKUP(Formular!J24,'BA GS '!$A$5:$E$60,5,FALSE),IF(Formular!$E$7='BA HRSGe '!$H$1,VLOOKUP(Formular!J24,'BA HRSGe '!$A$5:$E$60,5,FALSE),IF(Formular!$E$7='BA GyGe '!$H$1,VLOOKUP(Formular!J24,'BA GyGe '!$A$5:$E$60,5,FALSE),IF(Formular!$E$7='BA BK'!$H$1,VLOOKUP(Formular!J24,'BA BK'!$A$5:$E$60,5,FALSE))))),""))</f>
        <v/>
      </c>
      <c r="N24" s="40"/>
      <c r="O24" s="2"/>
    </row>
    <row r="25" spans="2:15" x14ac:dyDescent="0.3">
      <c r="B25" s="107"/>
      <c r="C25" s="108"/>
      <c r="D25" s="42"/>
      <c r="E25" s="9"/>
      <c r="F25" s="10"/>
      <c r="G25" s="39"/>
      <c r="H25" s="37"/>
      <c r="I25" s="88" t="str">
        <f>LEFT(IF(H25&gt;0,IF(Formular!$E$7='BA GS '!$H$1,VLOOKUP(Formular!H25,'BA GS '!$A$5:$E$50,3,FALSE),IF(Formular!$E$7='BA HRSGe '!$H$1,VLOOKUP(Formular!H25,'BA HRSGe '!$A$5:$E$60,3,FALSE),IF(Formular!$E$7='BA GyGe '!$H$1,VLOOKUP(Formular!H25,'BA GyGe '!$A$5:$E$60,3,FALSE),IF(Formular!$E$7='BA BK'!$H$1,VLOOKUP(Formular!H25,'BA BK'!$A$5:$E$60,3,FALSE))))),""),45)</f>
        <v/>
      </c>
      <c r="J25" s="11"/>
      <c r="K25" s="14" t="str">
        <f>IF(J25&gt;0,IF(Formular!$E$7='BA GS '!$H$1,LEFT(TEXT(VLOOKUP(J25,'BA GS '!$A$5:$E$60,2,FALSE),0)&amp;"/"&amp;TEXT(VLOOKUP(J25,'BA GS '!$A$5:$E$60,3,FALSE),0),45),IF(Formular!$E$7='BA HRSGe '!$H$1,LEFT(TEXT(VLOOKUP(J25,'BA HRSGe '!$A$5:$E$60,2,FALSE),0)&amp;"/"&amp;TEXT(VLOOKUP(J25,'BA HRSGe '!$A$5:$E$60,3,FALSE),0),45),IF(Formular!$E$7='BA GyGe '!$H$1,LEFT(TEXT(VLOOKUP(J25,'BA GyGe '!$A$5:$E$60,2,FALSE),0)&amp;"/"&amp;TEXT(VLOOKUP(J25,'BA GyGe '!$A$5:$E$60,3,FALSE),0),45),IF(Formular!$E$7='BA BK'!$H$1,LEFT(TEXT(VLOOKUP(J25,'BA BK'!$A$5:$E$60,2,FALSE),0)&amp;"/"&amp;TEXT(VLOOKUP(J25,'BA BK'!$A$5:$E$60,3,FALSE),0),45))))),"")</f>
        <v/>
      </c>
      <c r="L25" s="42"/>
      <c r="M25" s="7" t="str">
        <f>IF(OR(J25="",L25="A",L25="B",L25="C",L25="D"),"",IF(J25&gt;0,IF(Formular!$E$7='BA GS '!$H$1,VLOOKUP(Formular!J25,'BA GS '!$A$5:$E$60,5,FALSE),IF(Formular!$E$7='BA HRSGe '!$H$1,VLOOKUP(Formular!J25,'BA HRSGe '!$A$5:$E$60,5,FALSE),IF(Formular!$E$7='BA GyGe '!$H$1,VLOOKUP(Formular!J25,'BA GyGe '!$A$5:$E$60,5,FALSE),IF(Formular!$E$7='BA BK'!$H$1,VLOOKUP(Formular!J25,'BA BK'!$A$5:$E$60,5,FALSE))))),""))</f>
        <v/>
      </c>
      <c r="N25" s="40"/>
      <c r="O25" s="2"/>
    </row>
    <row r="26" spans="2:15" x14ac:dyDescent="0.3">
      <c r="B26" s="107"/>
      <c r="C26" s="108"/>
      <c r="D26" s="42"/>
      <c r="E26" s="9"/>
      <c r="F26" s="10"/>
      <c r="G26" s="39"/>
      <c r="H26" s="37"/>
      <c r="I26" s="88" t="str">
        <f>LEFT(IF(H26&gt;0,IF(Formular!$E$7='BA GS '!$H$1,VLOOKUP(Formular!H26,'BA GS '!$A$5:$E$50,3,FALSE),IF(Formular!$E$7='BA HRSGe '!$H$1,VLOOKUP(Formular!H26,'BA HRSGe '!$A$5:$E$60,3,FALSE),IF(Formular!$E$7='BA GyGe '!$H$1,VLOOKUP(Formular!H26,'BA GyGe '!$A$5:$E$60,3,FALSE),IF(Formular!$E$7='BA BK'!$H$1,VLOOKUP(Formular!H26,'BA BK'!$A$5:$E$60,3,FALSE))))),""),45)</f>
        <v/>
      </c>
      <c r="J26" s="11"/>
      <c r="K26" s="14" t="str">
        <f>IF(J26&gt;0,IF(Formular!$E$7='BA GS '!$H$1,LEFT(TEXT(VLOOKUP(J26,'BA GS '!$A$5:$E$60,2,FALSE),0)&amp;"/"&amp;TEXT(VLOOKUP(J26,'BA GS '!$A$5:$E$60,3,FALSE),0),45),IF(Formular!$E$7='BA HRSGe '!$H$1,LEFT(TEXT(VLOOKUP(J26,'BA HRSGe '!$A$5:$E$60,2,FALSE),0)&amp;"/"&amp;TEXT(VLOOKUP(J26,'BA HRSGe '!$A$5:$E$60,3,FALSE),0),45),IF(Formular!$E$7='BA GyGe '!$H$1,LEFT(TEXT(VLOOKUP(J26,'BA GyGe '!$A$5:$E$60,2,FALSE),0)&amp;"/"&amp;TEXT(VLOOKUP(J26,'BA GyGe '!$A$5:$E$60,3,FALSE),0),45),IF(Formular!$E$7='BA BK'!$H$1,LEFT(TEXT(VLOOKUP(J26,'BA BK'!$A$5:$E$60,2,FALSE),0)&amp;"/"&amp;TEXT(VLOOKUP(J26,'BA BK'!$A$5:$E$60,3,FALSE),0),45))))),"")</f>
        <v/>
      </c>
      <c r="L26" s="42"/>
      <c r="M26" s="7" t="str">
        <f>IF(OR(J26="",L26="A",L26="B",L26="C",L26="D"),"",IF(J26&gt;0,IF(Formular!$E$7='BA GS '!$H$1,VLOOKUP(Formular!J26,'BA GS '!$A$5:$E$60,5,FALSE),IF(Formular!$E$7='BA HRSGe '!$H$1,VLOOKUP(Formular!J26,'BA HRSGe '!$A$5:$E$60,5,FALSE),IF(Formular!$E$7='BA GyGe '!$H$1,VLOOKUP(Formular!J26,'BA GyGe '!$A$5:$E$60,5,FALSE),IF(Formular!$E$7='BA BK'!$H$1,VLOOKUP(Formular!J26,'BA BK'!$A$5:$E$60,5,FALSE))))),""))</f>
        <v/>
      </c>
      <c r="N26" s="40"/>
      <c r="O26" s="2"/>
    </row>
    <row r="27" spans="2:15" x14ac:dyDescent="0.3">
      <c r="B27" s="107"/>
      <c r="C27" s="108"/>
      <c r="D27" s="42"/>
      <c r="E27" s="9"/>
      <c r="F27" s="10"/>
      <c r="G27" s="39"/>
      <c r="H27" s="37"/>
      <c r="I27" s="88" t="str">
        <f>LEFT(IF(H27&gt;0,IF(Formular!$E$7='BA GS '!$H$1,VLOOKUP(Formular!H27,'BA GS '!$A$5:$E$50,3,FALSE),IF(Formular!$E$7='BA HRSGe '!$H$1,VLOOKUP(Formular!H27,'BA HRSGe '!$A$5:$E$60,3,FALSE),IF(Formular!$E$7='BA GyGe '!$H$1,VLOOKUP(Formular!H27,'BA GyGe '!$A$5:$E$60,3,FALSE),IF(Formular!$E$7='BA BK'!$H$1,VLOOKUP(Formular!H27,'BA BK'!$A$5:$E$60,3,FALSE))))),""),45)</f>
        <v/>
      </c>
      <c r="J27" s="11"/>
      <c r="K27" s="14" t="str">
        <f>IF(J27&gt;0,IF(Formular!$E$7='BA GS '!$H$1,LEFT(TEXT(VLOOKUP(J27,'BA GS '!$A$5:$E$60,2,FALSE),0)&amp;"/"&amp;TEXT(VLOOKUP(J27,'BA GS '!$A$5:$E$60,3,FALSE),0),45),IF(Formular!$E$7='BA HRSGe '!$H$1,LEFT(TEXT(VLOOKUP(J27,'BA HRSGe '!$A$5:$E$60,2,FALSE),0)&amp;"/"&amp;TEXT(VLOOKUP(J27,'BA HRSGe '!$A$5:$E$60,3,FALSE),0),45),IF(Formular!$E$7='BA GyGe '!$H$1,LEFT(TEXT(VLOOKUP(J27,'BA GyGe '!$A$5:$E$60,2,FALSE),0)&amp;"/"&amp;TEXT(VLOOKUP(J27,'BA GyGe '!$A$5:$E$60,3,FALSE),0),45),IF(Formular!$E$7='BA BK'!$H$1,LEFT(TEXT(VLOOKUP(J27,'BA BK'!$A$5:$E$60,2,FALSE),0)&amp;"/"&amp;TEXT(VLOOKUP(J27,'BA BK'!$A$5:$E$60,3,FALSE),0),45))))),"")</f>
        <v/>
      </c>
      <c r="L27" s="42" t="s">
        <v>25</v>
      </c>
      <c r="M27" s="7" t="str">
        <f>IF(OR(J27="",L27="A",L27="B",L27="C",L27="D"),"",IF(J27&gt;0,IF(Formular!$E$7='BA GS '!$H$1,VLOOKUP(Formular!J27,'BA GS '!$A$5:$E$60,5,FALSE),IF(Formular!$E$7='BA HRSGe '!$H$1,VLOOKUP(Formular!J27,'BA HRSGe '!$A$5:$E$60,5,FALSE),IF(Formular!$E$7='BA GyGe '!$H$1,VLOOKUP(Formular!J27,'BA GyGe '!$A$5:$E$60,5,FALSE),IF(Formular!$E$7='BA BK'!$H$1,VLOOKUP(Formular!J27,'BA BK'!$A$5:$E$60,5,FALSE))))),""))</f>
        <v/>
      </c>
      <c r="N27" s="40"/>
      <c r="O27" s="2"/>
    </row>
    <row r="28" spans="2:15" x14ac:dyDescent="0.3">
      <c r="B28" s="107"/>
      <c r="C28" s="108"/>
      <c r="D28" s="42"/>
      <c r="E28" s="9"/>
      <c r="F28" s="10"/>
      <c r="G28" s="39"/>
      <c r="H28" s="37"/>
      <c r="I28" s="88" t="str">
        <f>LEFT(IF(H28&gt;0,IF(Formular!$E$7='BA GS '!$H$1,VLOOKUP(Formular!H28,'BA GS '!$A$5:$E$50,3,FALSE),IF(Formular!$E$7='BA HRSGe '!$H$1,VLOOKUP(Formular!H28,'BA HRSGe '!$A$5:$E$60,3,FALSE),IF(Formular!$E$7='BA GyGe '!$H$1,VLOOKUP(Formular!H28,'BA GyGe '!$A$5:$E$60,3,FALSE),IF(Formular!$E$7='BA BK'!$H$1,VLOOKUP(Formular!H28,'BA BK'!$A$5:$E$60,3,FALSE))))),""),45)</f>
        <v/>
      </c>
      <c r="J28" s="11"/>
      <c r="K28" s="14" t="str">
        <f>IF(J28&gt;0,IF(Formular!$E$7='BA GS '!$H$1,LEFT(TEXT(VLOOKUP(J28,'BA GS '!$A$5:$E$60,2,FALSE),0)&amp;"/"&amp;TEXT(VLOOKUP(J28,'BA GS '!$A$5:$E$60,3,FALSE),0),45),IF(Formular!$E$7='BA HRSGe '!$H$1,LEFT(TEXT(VLOOKUP(J28,'BA HRSGe '!$A$5:$E$60,2,FALSE),0)&amp;"/"&amp;TEXT(VLOOKUP(J28,'BA HRSGe '!$A$5:$E$60,3,FALSE),0),45),IF(Formular!$E$7='BA GyGe '!$H$1,LEFT(TEXT(VLOOKUP(J28,'BA GyGe '!$A$5:$E$60,2,FALSE),0)&amp;"/"&amp;TEXT(VLOOKUP(J28,'BA GyGe '!$A$5:$E$60,3,FALSE),0),45),IF(Formular!$E$7='BA BK'!$H$1,LEFT(TEXT(VLOOKUP(J28,'BA BK'!$A$5:$E$60,2,FALSE),0)&amp;"/"&amp;TEXT(VLOOKUP(J28,'BA BK'!$A$5:$E$60,3,FALSE),0),45))))),"")</f>
        <v/>
      </c>
      <c r="L28" s="42" t="s">
        <v>25</v>
      </c>
      <c r="M28" s="7" t="str">
        <f>IF(OR(J28="",L28="A",L28="B",L28="C",L28="D"),"",IF(J28&gt;0,IF(Formular!$E$7='BA GS '!$H$1,VLOOKUP(Formular!J28,'BA GS '!$A$5:$E$60,5,FALSE),IF(Formular!$E$7='BA HRSGe '!$H$1,VLOOKUP(Formular!J28,'BA HRSGe '!$A$5:$E$60,5,FALSE),IF(Formular!$E$7='BA GyGe '!$H$1,VLOOKUP(Formular!J28,'BA GyGe '!$A$5:$E$60,5,FALSE),IF(Formular!$E$7='BA BK'!$H$1,VLOOKUP(Formular!J28,'BA BK'!$A$5:$E$60,5,FALSE))))),""))</f>
        <v/>
      </c>
      <c r="N28" s="40"/>
      <c r="O28" s="2"/>
    </row>
    <row r="29" spans="2:15" x14ac:dyDescent="0.3">
      <c r="B29" s="107"/>
      <c r="C29" s="108"/>
      <c r="D29" s="42"/>
      <c r="E29" s="9"/>
      <c r="F29" s="10"/>
      <c r="G29" s="39"/>
      <c r="H29" s="37"/>
      <c r="I29" s="88" t="str">
        <f>LEFT(IF(H29&gt;0,IF(Formular!$E$7='BA GS '!$H$1,VLOOKUP(Formular!H29,'BA GS '!$A$5:$E$50,3,FALSE),IF(Formular!$E$7='BA HRSGe '!$H$1,VLOOKUP(Formular!H29,'BA HRSGe '!$A$5:$E$60,3,FALSE),IF(Formular!$E$7='BA GyGe '!$H$1,VLOOKUP(Formular!H29,'BA GyGe '!$A$5:$E$60,3,FALSE),IF(Formular!$E$7='BA BK'!$H$1,VLOOKUP(Formular!H29,'BA BK'!$A$5:$E$60,3,FALSE))))),""),45)</f>
        <v/>
      </c>
      <c r="J29" s="11"/>
      <c r="K29" s="14" t="str">
        <f>IF(J29&gt;0,IF(Formular!$E$7='BA GS '!$H$1,LEFT(TEXT(VLOOKUP(J29,'BA GS '!$A$5:$E$60,2,FALSE),0)&amp;"/"&amp;TEXT(VLOOKUP(J29,'BA GS '!$A$5:$E$60,3,FALSE),0),45),IF(Formular!$E$7='BA HRSGe '!$H$1,LEFT(TEXT(VLOOKUP(J29,'BA HRSGe '!$A$5:$E$60,2,FALSE),0)&amp;"/"&amp;TEXT(VLOOKUP(J29,'BA HRSGe '!$A$5:$E$60,3,FALSE),0),45),IF(Formular!$E$7='BA GyGe '!$H$1,LEFT(TEXT(VLOOKUP(J29,'BA GyGe '!$A$5:$E$60,2,FALSE),0)&amp;"/"&amp;TEXT(VLOOKUP(J29,'BA GyGe '!$A$5:$E$60,3,FALSE),0),45),IF(Formular!$E$7='BA BK'!$H$1,LEFT(TEXT(VLOOKUP(J29,'BA BK'!$A$5:$E$60,2,FALSE),0)&amp;"/"&amp;TEXT(VLOOKUP(J29,'BA BK'!$A$5:$E$60,3,FALSE),0),45))))),"")</f>
        <v/>
      </c>
      <c r="L29" s="42" t="s">
        <v>25</v>
      </c>
      <c r="M29" s="7" t="str">
        <f>IF(OR(J29="",L29="A",L29="B",L29="C",L29="D"),"",IF(J29&gt;0,IF(Formular!$E$7='BA GS '!$H$1,VLOOKUP(Formular!J29,'BA GS '!$A$5:$E$60,5,FALSE),IF(Formular!$E$7='BA HRSGe '!$H$1,VLOOKUP(Formular!J29,'BA HRSGe '!$A$5:$E$60,5,FALSE),IF(Formular!$E$7='BA GyGe '!$H$1,VLOOKUP(Formular!J29,'BA GyGe '!$A$5:$E$60,5,FALSE),IF(Formular!$E$7='BA BK'!$H$1,VLOOKUP(Formular!J29,'BA BK'!$A$5:$E$60,5,FALSE))))),""))</f>
        <v/>
      </c>
      <c r="N29" s="40"/>
      <c r="O29" s="2"/>
    </row>
    <row r="30" spans="2:15" x14ac:dyDescent="0.3">
      <c r="B30" s="107"/>
      <c r="C30" s="108"/>
      <c r="D30" s="42"/>
      <c r="E30" s="9"/>
      <c r="F30" s="10"/>
      <c r="G30" s="39"/>
      <c r="H30" s="37"/>
      <c r="I30" s="88" t="str">
        <f>LEFT(IF(H30&gt;0,IF(Formular!$E$7='BA GS '!$H$1,VLOOKUP(Formular!H30,'BA GS '!$A$5:$E$50,3,FALSE),IF(Formular!$E$7='BA HRSGe '!$H$1,VLOOKUP(Formular!H30,'BA HRSGe '!$A$5:$E$60,3,FALSE),IF(Formular!$E$7='BA GyGe '!$H$1,VLOOKUP(Formular!H30,'BA GyGe '!$A$5:$E$60,3,FALSE),IF(Formular!$E$7='BA BK'!$H$1,VLOOKUP(Formular!H30,'BA BK'!$A$5:$E$60,3,FALSE))))),""),45)</f>
        <v/>
      </c>
      <c r="J30" s="11"/>
      <c r="K30" s="14" t="str">
        <f>IF(J30&gt;0,IF(Formular!$E$7='BA GS '!$H$1,LEFT(TEXT(VLOOKUP(J30,'BA GS '!$A$5:$E$60,2,FALSE),0)&amp;"/"&amp;TEXT(VLOOKUP(J30,'BA GS '!$A$5:$E$60,3,FALSE),0),45),IF(Formular!$E$7='BA HRSGe '!$H$1,LEFT(TEXT(VLOOKUP(J30,'BA HRSGe '!$A$5:$E$60,2,FALSE),0)&amp;"/"&amp;TEXT(VLOOKUP(J30,'BA HRSGe '!$A$5:$E$60,3,FALSE),0),45),IF(Formular!$E$7='BA GyGe '!$H$1,LEFT(TEXT(VLOOKUP(J30,'BA GyGe '!$A$5:$E$60,2,FALSE),0)&amp;"/"&amp;TEXT(VLOOKUP(J30,'BA GyGe '!$A$5:$E$60,3,FALSE),0),45),IF(Formular!$E$7='BA BK'!$H$1,LEFT(TEXT(VLOOKUP(J30,'BA BK'!$A$5:$E$60,2,FALSE),0)&amp;"/"&amp;TEXT(VLOOKUP(J30,'BA BK'!$A$5:$E$60,3,FALSE),0),45))))),"")</f>
        <v/>
      </c>
      <c r="L30" s="42" t="s">
        <v>25</v>
      </c>
      <c r="M30" s="7" t="str">
        <f>IF(OR(J30="",L30="A",L30="B",L30="C",L30="D"),"",IF(J30&gt;0,IF(Formular!$E$7='BA GS '!$H$1,VLOOKUP(Formular!J30,'BA GS '!$A$5:$E$60,5,FALSE),IF(Formular!$E$7='BA HRSGe '!$H$1,VLOOKUP(Formular!J30,'BA HRSGe '!$A$5:$E$60,5,FALSE),IF(Formular!$E$7='BA GyGe '!$H$1,VLOOKUP(Formular!J30,'BA GyGe '!$A$5:$E$60,5,FALSE),IF(Formular!$E$7='BA BK'!$H$1,VLOOKUP(Formular!J30,'BA BK'!$A$5:$E$60,5,FALSE))))),""))</f>
        <v/>
      </c>
      <c r="N30" s="40"/>
      <c r="O30" s="2"/>
    </row>
    <row r="31" spans="2:15" x14ac:dyDescent="0.3">
      <c r="B31" s="107"/>
      <c r="C31" s="108"/>
      <c r="D31" s="42"/>
      <c r="E31" s="9"/>
      <c r="F31" s="10"/>
      <c r="G31" s="39"/>
      <c r="H31" s="37"/>
      <c r="I31" s="88" t="str">
        <f>LEFT(IF(H31&gt;0,IF(Formular!$E$7='BA GS '!$H$1,VLOOKUP(Formular!H31,'BA GS '!$A$5:$E$50,3,FALSE),IF(Formular!$E$7='BA HRSGe '!$H$1,VLOOKUP(Formular!H31,'BA HRSGe '!$A$5:$E$60,3,FALSE),IF(Formular!$E$7='BA GyGe '!$H$1,VLOOKUP(Formular!H31,'BA GyGe '!$A$5:$E$60,3,FALSE),IF(Formular!$E$7='BA BK'!$H$1,VLOOKUP(Formular!H31,'BA BK'!$A$5:$E$60,3,FALSE))))),""),45)</f>
        <v/>
      </c>
      <c r="J31" s="11"/>
      <c r="K31" s="14" t="str">
        <f>IF(J31&gt;0,IF(Formular!$E$7='BA GS '!$H$1,LEFT(TEXT(VLOOKUP(J31,'BA GS '!$A$5:$E$60,2,FALSE),0)&amp;"/"&amp;TEXT(VLOOKUP(J31,'BA GS '!$A$5:$E$60,3,FALSE),0),45),IF(Formular!$E$7='BA HRSGe '!$H$1,LEFT(TEXT(VLOOKUP(J31,'BA HRSGe '!$A$5:$E$60,2,FALSE),0)&amp;"/"&amp;TEXT(VLOOKUP(J31,'BA HRSGe '!$A$5:$E$60,3,FALSE),0),45),IF(Formular!$E$7='BA GyGe '!$H$1,LEFT(TEXT(VLOOKUP(J31,'BA GyGe '!$A$5:$E$60,2,FALSE),0)&amp;"/"&amp;TEXT(VLOOKUP(J31,'BA GyGe '!$A$5:$E$60,3,FALSE),0),45),IF(Formular!$E$7='BA BK'!$H$1,LEFT(TEXT(VLOOKUP(J31,'BA BK'!$A$5:$E$60,2,FALSE),0)&amp;"/"&amp;TEXT(VLOOKUP(J31,'BA BK'!$A$5:$E$60,3,FALSE),0),45))))),"")</f>
        <v/>
      </c>
      <c r="L31" s="42" t="s">
        <v>25</v>
      </c>
      <c r="M31" s="7" t="str">
        <f>IF(OR(J31="",L31="A",L31="B",L31="C",L31="D"),"",IF(J31&gt;0,IF(Formular!$E$7='BA GS '!$H$1,VLOOKUP(Formular!J31,'BA GS '!$A$5:$E$60,5,FALSE),IF(Formular!$E$7='BA HRSGe '!$H$1,VLOOKUP(Formular!J31,'BA HRSGe '!$A$5:$E$60,5,FALSE),IF(Formular!$E$7='BA GyGe '!$H$1,VLOOKUP(Formular!J31,'BA GyGe '!$A$5:$E$60,5,FALSE),IF(Formular!$E$7='BA BK'!$H$1,VLOOKUP(Formular!J31,'BA BK'!$A$5:$E$60,5,FALSE))))),""))</f>
        <v/>
      </c>
      <c r="N31" s="40"/>
      <c r="O31" s="2"/>
    </row>
    <row r="32" spans="2:15" x14ac:dyDescent="0.3">
      <c r="B32" s="107"/>
      <c r="C32" s="108"/>
      <c r="D32" s="42"/>
      <c r="E32" s="9"/>
      <c r="F32" s="10"/>
      <c r="G32" s="39"/>
      <c r="H32" s="37"/>
      <c r="I32" s="88" t="str">
        <f>LEFT(IF(H32&gt;0,IF(Formular!$E$7='BA GS '!$H$1,VLOOKUP(Formular!H32,'BA GS '!$A$5:$E$50,3,FALSE),IF(Formular!$E$7='BA HRSGe '!$H$1,VLOOKUP(Formular!H32,'BA HRSGe '!$A$5:$E$60,3,FALSE),IF(Formular!$E$7='BA GyGe '!$H$1,VLOOKUP(Formular!H32,'BA GyGe '!$A$5:$E$60,3,FALSE),IF(Formular!$E$7='BA BK'!$H$1,VLOOKUP(Formular!H32,'BA BK'!$A$5:$E$60,3,FALSE))))),""),45)</f>
        <v/>
      </c>
      <c r="J32" s="11"/>
      <c r="K32" s="14" t="str">
        <f>IF(J32&gt;0,IF(Formular!$E$7='BA GS '!$H$1,LEFT(TEXT(VLOOKUP(J32,'BA GS '!$A$5:$E$60,2,FALSE),0)&amp;"/"&amp;TEXT(VLOOKUP(J32,'BA GS '!$A$5:$E$60,3,FALSE),0),45),IF(Formular!$E$7='BA HRSGe '!$H$1,LEFT(TEXT(VLOOKUP(J32,'BA HRSGe '!$A$5:$E$60,2,FALSE),0)&amp;"/"&amp;TEXT(VLOOKUP(J32,'BA HRSGe '!$A$5:$E$60,3,FALSE),0),45),IF(Formular!$E$7='BA GyGe '!$H$1,LEFT(TEXT(VLOOKUP(J32,'BA GyGe '!$A$5:$E$60,2,FALSE),0)&amp;"/"&amp;TEXT(VLOOKUP(J32,'BA GyGe '!$A$5:$E$60,3,FALSE),0),45),IF(Formular!$E$7='BA BK'!$H$1,LEFT(TEXT(VLOOKUP(J32,'BA BK'!$A$5:$E$60,2,FALSE),0)&amp;"/"&amp;TEXT(VLOOKUP(J32,'BA BK'!$A$5:$E$60,3,FALSE),0),45))))),"")</f>
        <v/>
      </c>
      <c r="L32" s="42" t="s">
        <v>25</v>
      </c>
      <c r="M32" s="7" t="str">
        <f>IF(OR(J32="",L32="A",L32="B",L32="C",L32="D"),"",IF(J32&gt;0,IF(Formular!$E$7='BA GS '!$H$1,VLOOKUP(Formular!J32,'BA GS '!$A$5:$E$60,5,FALSE),IF(Formular!$E$7='BA HRSGe '!$H$1,VLOOKUP(Formular!J32,'BA HRSGe '!$A$5:$E$60,5,FALSE),IF(Formular!$E$7='BA GyGe '!$H$1,VLOOKUP(Formular!J32,'BA GyGe '!$A$5:$E$60,5,FALSE),IF(Formular!$E$7='BA BK'!$H$1,VLOOKUP(Formular!J32,'BA BK'!$A$5:$E$60,5,FALSE))))),""))</f>
        <v/>
      </c>
      <c r="N32" s="40"/>
      <c r="O32" s="2"/>
    </row>
    <row r="33" spans="2:15" x14ac:dyDescent="0.3">
      <c r="B33" s="107"/>
      <c r="C33" s="108"/>
      <c r="D33" s="42"/>
      <c r="E33" s="9"/>
      <c r="F33" s="10"/>
      <c r="G33" s="39"/>
      <c r="H33" s="37"/>
      <c r="I33" s="88" t="str">
        <f>LEFT(IF(H33&gt;0,IF(Formular!$E$7='BA GS '!$H$1,VLOOKUP(Formular!H33,'BA GS '!$A$5:$E$50,3,FALSE),IF(Formular!$E$7='BA HRSGe '!$H$1,VLOOKUP(Formular!H33,'BA HRSGe '!$A$5:$E$60,3,FALSE),IF(Formular!$E$7='BA GyGe '!$H$1,VLOOKUP(Formular!H33,'BA GyGe '!$A$5:$E$60,3,FALSE),IF(Formular!$E$7='BA BK'!$H$1,VLOOKUP(Formular!H33,'BA BK'!$A$5:$E$60,3,FALSE))))),""),45)</f>
        <v/>
      </c>
      <c r="J33" s="11"/>
      <c r="K33" s="14" t="str">
        <f>IF(J33&gt;0,IF(Formular!$E$7='BA GS '!$H$1,LEFT(TEXT(VLOOKUP(J33,'BA GS '!$A$5:$E$60,2,FALSE),0)&amp;"/"&amp;TEXT(VLOOKUP(J33,'BA GS '!$A$5:$E$60,3,FALSE),0),45),IF(Formular!$E$7='BA HRSGe '!$H$1,LEFT(TEXT(VLOOKUP(J33,'BA HRSGe '!$A$5:$E$60,2,FALSE),0)&amp;"/"&amp;TEXT(VLOOKUP(J33,'BA HRSGe '!$A$5:$E$60,3,FALSE),0),45),IF(Formular!$E$7='BA GyGe '!$H$1,LEFT(TEXT(VLOOKUP(J33,'BA GyGe '!$A$5:$E$60,2,FALSE),0)&amp;"/"&amp;TEXT(VLOOKUP(J33,'BA GyGe '!$A$5:$E$60,3,FALSE),0),45),IF(Formular!$E$7='BA BK'!$H$1,LEFT(TEXT(VLOOKUP(J33,'BA BK'!$A$5:$E$60,2,FALSE),0)&amp;"/"&amp;TEXT(VLOOKUP(J33,'BA BK'!$A$5:$E$60,3,FALSE),0),45))))),"")</f>
        <v/>
      </c>
      <c r="L33" s="42" t="s">
        <v>25</v>
      </c>
      <c r="M33" s="7" t="str">
        <f>IF(OR(J33="",L33="A",L33="B",L33="C",L33="D"),"",IF(J33&gt;0,IF(Formular!$E$7='BA GS '!$H$1,VLOOKUP(Formular!J33,'BA GS '!$A$5:$E$60,5,FALSE),IF(Formular!$E$7='BA HRSGe '!$H$1,VLOOKUP(Formular!J33,'BA HRSGe '!$A$5:$E$60,5,FALSE),IF(Formular!$E$7='BA GyGe '!$H$1,VLOOKUP(Formular!J33,'BA GyGe '!$A$5:$E$60,5,FALSE),IF(Formular!$E$7='BA BK'!$H$1,VLOOKUP(Formular!J33,'BA BK'!$A$5:$E$60,5,FALSE))))),""))</f>
        <v/>
      </c>
      <c r="N33" s="40"/>
      <c r="O33" s="2"/>
    </row>
    <row r="34" spans="2:15" x14ac:dyDescent="0.3">
      <c r="B34" s="107"/>
      <c r="C34" s="108"/>
      <c r="D34" s="42"/>
      <c r="E34" s="9"/>
      <c r="F34" s="10"/>
      <c r="G34" s="39"/>
      <c r="H34" s="37"/>
      <c r="I34" s="88" t="str">
        <f>LEFT(IF(H34&gt;0,IF(Formular!$E$7='BA GS '!$H$1,VLOOKUP(Formular!H34,'BA GS '!$A$5:$E$50,3,FALSE),IF(Formular!$E$7='BA HRSGe '!$H$1,VLOOKUP(Formular!H34,'BA HRSGe '!$A$5:$E$60,3,FALSE),IF(Formular!$E$7='BA GyGe '!$H$1,VLOOKUP(Formular!H34,'BA GyGe '!$A$5:$E$60,3,FALSE),IF(Formular!$E$7='BA BK'!$H$1,VLOOKUP(Formular!H34,'BA BK'!$A$5:$E$60,3,FALSE))))),""),45)</f>
        <v/>
      </c>
      <c r="J34" s="11"/>
      <c r="K34" s="14" t="str">
        <f>IF(J34&gt;0,IF(Formular!$E$7='BA GS '!$H$1,LEFT(TEXT(VLOOKUP(J34,'BA GS '!$A$5:$E$60,2,FALSE),0)&amp;"/"&amp;TEXT(VLOOKUP(J34,'BA GS '!$A$5:$E$60,3,FALSE),0),45),IF(Formular!$E$7='BA HRSGe '!$H$1,LEFT(TEXT(VLOOKUP(J34,'BA HRSGe '!$A$5:$E$60,2,FALSE),0)&amp;"/"&amp;TEXT(VLOOKUP(J34,'BA HRSGe '!$A$5:$E$60,3,FALSE),0),45),IF(Formular!$E$7='BA GyGe '!$H$1,LEFT(TEXT(VLOOKUP(J34,'BA GyGe '!$A$5:$E$60,2,FALSE),0)&amp;"/"&amp;TEXT(VLOOKUP(J34,'BA GyGe '!$A$5:$E$60,3,FALSE),0),45),IF(Formular!$E$7='BA BK'!$H$1,LEFT(TEXT(VLOOKUP(J34,'BA BK'!$A$5:$E$60,2,FALSE),0)&amp;"/"&amp;TEXT(VLOOKUP(J34,'BA BK'!$A$5:$E$60,3,FALSE),0),45))))),"")</f>
        <v/>
      </c>
      <c r="L34" s="42" t="s">
        <v>25</v>
      </c>
      <c r="M34" s="7" t="str">
        <f>IF(OR(J34="",L34="A",L34="B",L34="C",L34="D"),"",IF(J34&gt;0,IF(Formular!$E$7='BA GS '!$H$1,VLOOKUP(Formular!J34,'BA GS '!$A$5:$E$60,5,FALSE),IF(Formular!$E$7='BA HRSGe '!$H$1,VLOOKUP(Formular!J34,'BA HRSGe '!$A$5:$E$60,5,FALSE),IF(Formular!$E$7='BA GyGe '!$H$1,VLOOKUP(Formular!J34,'BA GyGe '!$A$5:$E$60,5,FALSE),IF(Formular!$E$7='BA BK'!$H$1,VLOOKUP(Formular!J34,'BA BK'!$A$5:$E$60,5,FALSE))))),""))</f>
        <v/>
      </c>
      <c r="N34" s="40"/>
      <c r="O34" s="2"/>
    </row>
    <row r="35" spans="2:15" x14ac:dyDescent="0.3">
      <c r="B35" s="107"/>
      <c r="C35" s="108"/>
      <c r="D35" s="42"/>
      <c r="E35" s="9"/>
      <c r="F35" s="10"/>
      <c r="G35" s="39"/>
      <c r="H35" s="37"/>
      <c r="I35" s="88" t="str">
        <f>LEFT(IF(H35&gt;0,IF(Formular!$E$7='BA GS '!$H$1,VLOOKUP(Formular!H35,'BA GS '!$A$5:$E$50,3,FALSE),IF(Formular!$E$7='BA HRSGe '!$H$1,VLOOKUP(Formular!H35,'BA HRSGe '!$A$5:$E$60,3,FALSE),IF(Formular!$E$7='BA GyGe '!$H$1,VLOOKUP(Formular!H35,'BA GyGe '!$A$5:$E$60,3,FALSE),IF(Formular!$E$7='BA BK'!$H$1,VLOOKUP(Formular!H35,'BA BK'!$A$5:$E$60,3,FALSE))))),""),45)</f>
        <v/>
      </c>
      <c r="J35" s="11"/>
      <c r="K35" s="14" t="str">
        <f>IF(J35&gt;0,IF(Formular!$E$7='BA GS '!$H$1,LEFT(TEXT(VLOOKUP(J35,'BA GS '!$A$5:$E$60,2,FALSE),0)&amp;"/"&amp;TEXT(VLOOKUP(J35,'BA GS '!$A$5:$E$60,3,FALSE),0),45),IF(Formular!$E$7='BA HRSGe '!$H$1,LEFT(TEXT(VLOOKUP(J35,'BA HRSGe '!$A$5:$E$60,2,FALSE),0)&amp;"/"&amp;TEXT(VLOOKUP(J35,'BA HRSGe '!$A$5:$E$60,3,FALSE),0),45),IF(Formular!$E$7='BA GyGe '!$H$1,LEFT(TEXT(VLOOKUP(J35,'BA GyGe '!$A$5:$E$60,2,FALSE),0)&amp;"/"&amp;TEXT(VLOOKUP(J35,'BA GyGe '!$A$5:$E$60,3,FALSE),0),45),IF(Formular!$E$7='BA BK'!$H$1,LEFT(TEXT(VLOOKUP(J35,'BA BK'!$A$5:$E$60,2,FALSE),0)&amp;"/"&amp;TEXT(VLOOKUP(J35,'BA BK'!$A$5:$E$60,3,FALSE),0),45))))),"")</f>
        <v/>
      </c>
      <c r="L35" s="42" t="s">
        <v>25</v>
      </c>
      <c r="M35" s="7" t="str">
        <f>IF(OR(J35="",L35="A",L35="B",L35="C",L35="D"),"",IF(J35&gt;0,IF(Formular!$E$7='BA GS '!$H$1,VLOOKUP(Formular!J35,'BA GS '!$A$5:$E$60,5,FALSE),IF(Formular!$E$7='BA HRSGe '!$H$1,VLOOKUP(Formular!J35,'BA HRSGe '!$A$5:$E$60,5,FALSE),IF(Formular!$E$7='BA GyGe '!$H$1,VLOOKUP(Formular!J35,'BA GyGe '!$A$5:$E$60,5,FALSE),IF(Formular!$E$7='BA BK'!$H$1,VLOOKUP(Formular!J35,'BA BK'!$A$5:$E$60,5,FALSE))))),""))</f>
        <v/>
      </c>
      <c r="N35" s="40"/>
      <c r="O35" s="2"/>
    </row>
    <row r="36" spans="2:15" x14ac:dyDescent="0.3">
      <c r="B36" s="107"/>
      <c r="C36" s="108"/>
      <c r="D36" s="42"/>
      <c r="E36" s="9"/>
      <c r="F36" s="10"/>
      <c r="G36" s="39"/>
      <c r="H36" s="37"/>
      <c r="I36" s="88" t="str">
        <f>LEFT(IF(H36&gt;0,IF(Formular!$E$7='BA GS '!$H$1,VLOOKUP(Formular!H36,'BA GS '!$A$5:$E$50,3,FALSE),IF(Formular!$E$7='BA HRSGe '!$H$1,VLOOKUP(Formular!H36,'BA HRSGe '!$A$5:$E$60,3,FALSE),IF(Formular!$E$7='BA GyGe '!$H$1,VLOOKUP(Formular!H36,'BA GyGe '!$A$5:$E$60,3,FALSE),IF(Formular!$E$7='BA BK'!$H$1,VLOOKUP(Formular!H36,'BA BK'!$A$5:$E$60,3,FALSE))))),""),45)</f>
        <v/>
      </c>
      <c r="J36" s="11"/>
      <c r="K36" s="14" t="str">
        <f>IF(J36&gt;0,IF(Formular!$E$7='BA GS '!$H$1,LEFT(TEXT(VLOOKUP(J36,'BA GS '!$A$5:$E$60,2,FALSE),0)&amp;"/"&amp;TEXT(VLOOKUP(J36,'BA GS '!$A$5:$E$60,3,FALSE),0),45),IF(Formular!$E$7='BA HRSGe '!$H$1,LEFT(TEXT(VLOOKUP(J36,'BA HRSGe '!$A$5:$E$60,2,FALSE),0)&amp;"/"&amp;TEXT(VLOOKUP(J36,'BA HRSGe '!$A$5:$E$60,3,FALSE),0),45),IF(Formular!$E$7='BA GyGe '!$H$1,LEFT(TEXT(VLOOKUP(J36,'BA GyGe '!$A$5:$E$60,2,FALSE),0)&amp;"/"&amp;TEXT(VLOOKUP(J36,'BA GyGe '!$A$5:$E$60,3,FALSE),0),45),IF(Formular!$E$7='BA BK'!$H$1,LEFT(TEXT(VLOOKUP(J36,'BA BK'!$A$5:$E$60,2,FALSE),0)&amp;"/"&amp;TEXT(VLOOKUP(J36,'BA BK'!$A$5:$E$60,3,FALSE),0),45))))),"")</f>
        <v/>
      </c>
      <c r="L36" s="42" t="s">
        <v>25</v>
      </c>
      <c r="M36" s="7" t="str">
        <f>IF(OR(J36="",L36="A",L36="B",L36="C",L36="D"),"",IF(J36&gt;0,IF(Formular!$E$7='BA GS '!$H$1,VLOOKUP(Formular!J36,'BA GS '!$A$5:$E$60,5,FALSE),IF(Formular!$E$7='BA HRSGe '!$H$1,VLOOKUP(Formular!J36,'BA HRSGe '!$A$5:$E$60,5,FALSE),IF(Formular!$E$7='BA GyGe '!$H$1,VLOOKUP(Formular!J36,'BA GyGe '!$A$5:$E$60,5,FALSE),IF(Formular!$E$7='BA BK'!$H$1,VLOOKUP(Formular!J36,'BA BK'!$A$5:$E$60,5,FALSE))))),""))</f>
        <v/>
      </c>
      <c r="N36" s="40"/>
      <c r="O36" s="2"/>
    </row>
    <row r="37" spans="2:15" x14ac:dyDescent="0.3">
      <c r="B37" s="107"/>
      <c r="C37" s="108"/>
      <c r="D37" s="42"/>
      <c r="E37" s="9"/>
      <c r="F37" s="10"/>
      <c r="G37" s="39"/>
      <c r="H37" s="37"/>
      <c r="I37" s="88" t="str">
        <f>LEFT(IF(H37&gt;0,IF(Formular!$E$7='BA GS '!$H$1,VLOOKUP(Formular!H37,'BA GS '!$A$5:$E$50,3,FALSE),IF(Formular!$E$7='BA HRSGe '!$H$1,VLOOKUP(Formular!H37,'BA HRSGe '!$A$5:$E$60,3,FALSE),IF(Formular!$E$7='BA GyGe '!$H$1,VLOOKUP(Formular!H37,'BA GyGe '!$A$5:$E$60,3,FALSE),IF(Formular!$E$7='BA BK'!$H$1,VLOOKUP(Formular!H37,'BA BK'!$A$5:$E$60,3,FALSE))))),""),45)</f>
        <v/>
      </c>
      <c r="J37" s="11"/>
      <c r="K37" s="14" t="str">
        <f>IF(J37&gt;0,IF(Formular!$E$7='BA GS '!$H$1,LEFT(TEXT(VLOOKUP(J37,'BA GS '!$A$5:$E$60,2,FALSE),0)&amp;"/"&amp;TEXT(VLOOKUP(J37,'BA GS '!$A$5:$E$60,3,FALSE),0),45),IF(Formular!$E$7='BA HRSGe '!$H$1,LEFT(TEXT(VLOOKUP(J37,'BA HRSGe '!$A$5:$E$60,2,FALSE),0)&amp;"/"&amp;TEXT(VLOOKUP(J37,'BA HRSGe '!$A$5:$E$60,3,FALSE),0),45),IF(Formular!$E$7='BA GyGe '!$H$1,LEFT(TEXT(VLOOKUP(J37,'BA GyGe '!$A$5:$E$60,2,FALSE),0)&amp;"/"&amp;TEXT(VLOOKUP(J37,'BA GyGe '!$A$5:$E$60,3,FALSE),0),45),IF(Formular!$E$7='BA BK'!$H$1,LEFT(TEXT(VLOOKUP(J37,'BA BK'!$A$5:$E$60,2,FALSE),0)&amp;"/"&amp;TEXT(VLOOKUP(J37,'BA BK'!$A$5:$E$60,3,FALSE),0),45))))),"")</f>
        <v/>
      </c>
      <c r="L37" s="42" t="s">
        <v>25</v>
      </c>
      <c r="M37" s="7" t="str">
        <f>IF(OR(J37="",L37="A",L37="B",L37="C",L37="D"),"",IF(J37&gt;0,IF(Formular!$E$7='BA GS '!$H$1,VLOOKUP(Formular!J37,'BA GS '!$A$5:$E$60,5,FALSE),IF(Formular!$E$7='BA HRSGe '!$H$1,VLOOKUP(Formular!J37,'BA HRSGe '!$A$5:$E$60,5,FALSE),IF(Formular!$E$7='BA GyGe '!$H$1,VLOOKUP(Formular!J37,'BA GyGe '!$A$5:$E$60,5,FALSE),IF(Formular!$E$7='BA BK'!$H$1,VLOOKUP(Formular!J37,'BA BK'!$A$5:$E$60,5,FALSE))))),""))</f>
        <v/>
      </c>
      <c r="N37" s="40"/>
      <c r="O37" s="2"/>
    </row>
    <row r="38" spans="2:15" x14ac:dyDescent="0.3">
      <c r="B38" s="107"/>
      <c r="C38" s="108"/>
      <c r="D38" s="42"/>
      <c r="E38" s="9"/>
      <c r="F38" s="10"/>
      <c r="G38" s="39"/>
      <c r="H38" s="37"/>
      <c r="I38" s="88" t="str">
        <f>LEFT(IF(H38&gt;0,IF(Formular!$E$7='BA GS '!$H$1,VLOOKUP(Formular!H38,'BA GS '!$A$5:$E$50,3,FALSE),IF(Formular!$E$7='BA HRSGe '!$H$1,VLOOKUP(Formular!H38,'BA HRSGe '!$A$5:$E$60,3,FALSE),IF(Formular!$E$7='BA GyGe '!$H$1,VLOOKUP(Formular!H38,'BA GyGe '!$A$5:$E$60,3,FALSE),IF(Formular!$E$7='BA BK'!$H$1,VLOOKUP(Formular!H38,'BA BK'!$A$5:$E$60,3,FALSE))))),""),45)</f>
        <v/>
      </c>
      <c r="J38" s="11"/>
      <c r="K38" s="14" t="str">
        <f>IF(J38&gt;0,IF(Formular!$E$7='BA GS '!$H$1,LEFT(TEXT(VLOOKUP(J38,'BA GS '!$A$5:$E$60,2,FALSE),0)&amp;"/"&amp;TEXT(VLOOKUP(J38,'BA GS '!$A$5:$E$60,3,FALSE),0),45),IF(Formular!$E$7='BA HRSGe '!$H$1,LEFT(TEXT(VLOOKUP(J38,'BA HRSGe '!$A$5:$E$60,2,FALSE),0)&amp;"/"&amp;TEXT(VLOOKUP(J38,'BA HRSGe '!$A$5:$E$60,3,FALSE),0),45),IF(Formular!$E$7='BA GyGe '!$H$1,LEFT(TEXT(VLOOKUP(J38,'BA GyGe '!$A$5:$E$60,2,FALSE),0)&amp;"/"&amp;TEXT(VLOOKUP(J38,'BA GyGe '!$A$5:$E$60,3,FALSE),0),45),IF(Formular!$E$7='BA BK'!$H$1,LEFT(TEXT(VLOOKUP(J38,'BA BK'!$A$5:$E$60,2,FALSE),0)&amp;"/"&amp;TEXT(VLOOKUP(J38,'BA BK'!$A$5:$E$60,3,FALSE),0),45))))),"")</f>
        <v/>
      </c>
      <c r="L38" s="42" t="s">
        <v>25</v>
      </c>
      <c r="M38" s="7" t="str">
        <f>IF(OR(J38="",L38="A",L38="B",L38="C",L38="D"),"",IF(J38&gt;0,IF(Formular!$E$7='BA GS '!$H$1,VLOOKUP(Formular!J38,'BA GS '!$A$5:$E$60,5,FALSE),IF(Formular!$E$7='BA HRSGe '!$H$1,VLOOKUP(Formular!J38,'BA HRSGe '!$A$5:$E$60,5,FALSE),IF(Formular!$E$7='BA GyGe '!$H$1,VLOOKUP(Formular!J38,'BA GyGe '!$A$5:$E$60,5,FALSE),IF(Formular!$E$7='BA BK'!$H$1,VLOOKUP(Formular!J38,'BA BK'!$A$5:$E$60,5,FALSE))))),""))</f>
        <v/>
      </c>
      <c r="N38" s="40"/>
      <c r="O38" s="2"/>
    </row>
    <row r="39" spans="2:15" x14ac:dyDescent="0.3">
      <c r="B39" s="107"/>
      <c r="C39" s="108"/>
      <c r="D39" s="42"/>
      <c r="E39" s="9"/>
      <c r="F39" s="10"/>
      <c r="G39" s="39"/>
      <c r="H39" s="37"/>
      <c r="I39" s="88" t="str">
        <f>LEFT(IF(H39&gt;0,IF(Formular!$E$7='BA GS '!$H$1,VLOOKUP(Formular!H39,'BA GS '!$A$5:$E$50,3,FALSE),IF(Formular!$E$7='BA HRSGe '!$H$1,VLOOKUP(Formular!H39,'BA HRSGe '!$A$5:$E$60,3,FALSE),IF(Formular!$E$7='BA GyGe '!$H$1,VLOOKUP(Formular!H39,'BA GyGe '!$A$5:$E$60,3,FALSE),IF(Formular!$E$7='BA BK'!$H$1,VLOOKUP(Formular!H39,'BA BK'!$A$5:$E$60,3,FALSE))))),""),45)</f>
        <v/>
      </c>
      <c r="J39" s="11"/>
      <c r="K39" s="14" t="str">
        <f>IF(J39&gt;0,IF(Formular!$E$7='BA GS '!$H$1,LEFT(TEXT(VLOOKUP(J39,'BA GS '!$A$5:$E$60,2,FALSE),0)&amp;"/"&amp;TEXT(VLOOKUP(J39,'BA GS '!$A$5:$E$60,3,FALSE),0),45),IF(Formular!$E$7='BA HRSGe '!$H$1,LEFT(TEXT(VLOOKUP(J39,'BA HRSGe '!$A$5:$E$60,2,FALSE),0)&amp;"/"&amp;TEXT(VLOOKUP(J39,'BA HRSGe '!$A$5:$E$60,3,FALSE),0),45),IF(Formular!$E$7='BA GyGe '!$H$1,LEFT(TEXT(VLOOKUP(J39,'BA GyGe '!$A$5:$E$60,2,FALSE),0)&amp;"/"&amp;TEXT(VLOOKUP(J39,'BA GyGe '!$A$5:$E$60,3,FALSE),0),45),IF(Formular!$E$7='BA BK'!$H$1,LEFT(TEXT(VLOOKUP(J39,'BA BK'!$A$5:$E$60,2,FALSE),0)&amp;"/"&amp;TEXT(VLOOKUP(J39,'BA BK'!$A$5:$E$60,3,FALSE),0),45))))),"")</f>
        <v/>
      </c>
      <c r="L39" s="42" t="s">
        <v>25</v>
      </c>
      <c r="M39" s="7" t="str">
        <f>IF(OR(J39="",L39="A",L39="B",L39="C",L39="D"),"",IF(J39&gt;0,IF(Formular!$E$7='BA GS '!$H$1,VLOOKUP(Formular!J39,'BA GS '!$A$5:$E$60,5,FALSE),IF(Formular!$E$7='BA HRSGe '!$H$1,VLOOKUP(Formular!J39,'BA HRSGe '!$A$5:$E$60,5,FALSE),IF(Formular!$E$7='BA GyGe '!$H$1,VLOOKUP(Formular!J39,'BA GyGe '!$A$5:$E$60,5,FALSE),IF(Formular!$E$7='BA BK'!$H$1,VLOOKUP(Formular!J39,'BA BK'!$A$5:$E$60,5,FALSE))))),""))</f>
        <v/>
      </c>
      <c r="N39" s="40"/>
      <c r="O39" s="2"/>
    </row>
    <row r="40" spans="2:15" x14ac:dyDescent="0.3">
      <c r="B40" s="107"/>
      <c r="C40" s="108"/>
      <c r="D40" s="42"/>
      <c r="E40" s="9"/>
      <c r="F40" s="10"/>
      <c r="G40" s="39"/>
      <c r="H40" s="37"/>
      <c r="I40" s="88" t="str">
        <f>LEFT(IF(H40&gt;0,IF(Formular!$E$7='BA GS '!$H$1,VLOOKUP(Formular!H40,'BA GS '!$A$5:$E$50,3,FALSE),IF(Formular!$E$7='BA HRSGe '!$H$1,VLOOKUP(Formular!H40,'BA HRSGe '!$A$5:$E$60,3,FALSE),IF(Formular!$E$7='BA GyGe '!$H$1,VLOOKUP(Formular!H40,'BA GyGe '!$A$5:$E$60,3,FALSE),IF(Formular!$E$7='BA BK'!$H$1,VLOOKUP(Formular!H40,'BA BK'!$A$5:$E$60,3,FALSE))))),""),45)</f>
        <v/>
      </c>
      <c r="J40" s="11"/>
      <c r="K40" s="14" t="str">
        <f>IF(J40&gt;0,IF(Formular!$E$7='BA GS '!$H$1,LEFT(TEXT(VLOOKUP(J40,'BA GS '!$A$5:$E$60,2,FALSE),0)&amp;"/"&amp;TEXT(VLOOKUP(J40,'BA GS '!$A$5:$E$60,3,FALSE),0),45),IF(Formular!$E$7='BA HRSGe '!$H$1,LEFT(TEXT(VLOOKUP(J40,'BA HRSGe '!$A$5:$E$60,2,FALSE),0)&amp;"/"&amp;TEXT(VLOOKUP(J40,'BA HRSGe '!$A$5:$E$60,3,FALSE),0),45),IF(Formular!$E$7='BA GyGe '!$H$1,LEFT(TEXT(VLOOKUP(J40,'BA GyGe '!$A$5:$E$60,2,FALSE),0)&amp;"/"&amp;TEXT(VLOOKUP(J40,'BA GyGe '!$A$5:$E$60,3,FALSE),0),45),IF(Formular!$E$7='BA BK'!$H$1,LEFT(TEXT(VLOOKUP(J40,'BA BK'!$A$5:$E$60,2,FALSE),0)&amp;"/"&amp;TEXT(VLOOKUP(J40,'BA BK'!$A$5:$E$60,3,FALSE),0),45))))),"")</f>
        <v/>
      </c>
      <c r="L40" s="42" t="s">
        <v>25</v>
      </c>
      <c r="M40" s="7" t="str">
        <f>IF(OR(J40="",L40="A",L40="B",L40="C",L40="D"),"",IF(J40&gt;0,IF(Formular!$E$7='BA GS '!$H$1,VLOOKUP(Formular!J40,'BA GS '!$A$5:$E$60,5,FALSE),IF(Formular!$E$7='BA HRSGe '!$H$1,VLOOKUP(Formular!J40,'BA HRSGe '!$A$5:$E$60,5,FALSE),IF(Formular!$E$7='BA GyGe '!$H$1,VLOOKUP(Formular!J40,'BA GyGe '!$A$5:$E$60,5,FALSE),IF(Formular!$E$7='BA BK'!$H$1,VLOOKUP(Formular!J40,'BA BK'!$A$5:$E$60,5,FALSE))))),""))</f>
        <v/>
      </c>
      <c r="N40" s="40"/>
      <c r="O40" s="2"/>
    </row>
    <row r="41" spans="2:15" x14ac:dyDescent="0.3">
      <c r="B41" s="107"/>
      <c r="C41" s="108"/>
      <c r="D41" s="42"/>
      <c r="E41" s="9"/>
      <c r="F41" s="10"/>
      <c r="G41" s="39"/>
      <c r="H41" s="37"/>
      <c r="I41" s="88" t="str">
        <f>LEFT(IF(H41&gt;0,IF(Formular!$E$7='BA GS '!$H$1,VLOOKUP(Formular!H41,'BA GS '!$A$5:$E$50,3,FALSE),IF(Formular!$E$7='BA HRSGe '!$H$1,VLOOKUP(Formular!H41,'BA HRSGe '!$A$5:$E$60,3,FALSE),IF(Formular!$E$7='BA GyGe '!$H$1,VLOOKUP(Formular!H41,'BA GyGe '!$A$5:$E$60,3,FALSE),IF(Formular!$E$7='BA BK'!$H$1,VLOOKUP(Formular!H41,'BA BK'!$A$5:$E$60,3,FALSE))))),""),45)</f>
        <v/>
      </c>
      <c r="J41" s="11"/>
      <c r="K41" s="14" t="str">
        <f>IF(J41&gt;0,IF(Formular!$E$7='BA GS '!$H$1,LEFT(TEXT(VLOOKUP(J41,'BA GS '!$A$5:$E$60,2,FALSE),0)&amp;"/"&amp;TEXT(VLOOKUP(J41,'BA GS '!$A$5:$E$60,3,FALSE),0),45),IF(Formular!$E$7='BA HRSGe '!$H$1,LEFT(TEXT(VLOOKUP(J41,'BA HRSGe '!$A$5:$E$60,2,FALSE),0)&amp;"/"&amp;TEXT(VLOOKUP(J41,'BA HRSGe '!$A$5:$E$60,3,FALSE),0),45),IF(Formular!$E$7='BA GyGe '!$H$1,LEFT(TEXT(VLOOKUP(J41,'BA GyGe '!$A$5:$E$60,2,FALSE),0)&amp;"/"&amp;TEXT(VLOOKUP(J41,'BA GyGe '!$A$5:$E$60,3,FALSE),0),45),IF(Formular!$E$7='BA BK'!$H$1,LEFT(TEXT(VLOOKUP(J41,'BA BK'!$A$5:$E$60,2,FALSE),0)&amp;"/"&amp;TEXT(VLOOKUP(J41,'BA BK'!$A$5:$E$60,3,FALSE),0),45))))),"")</f>
        <v/>
      </c>
      <c r="L41" s="42" t="s">
        <v>25</v>
      </c>
      <c r="M41" s="7" t="str">
        <f>IF(OR(J41="",L41="A",L41="B",L41="C",L41="D"),"",IF(J41&gt;0,IF(Formular!$E$7='BA GS '!$H$1,VLOOKUP(Formular!J41,'BA GS '!$A$5:$E$60,5,FALSE),IF(Formular!$E$7='BA HRSGe '!$H$1,VLOOKUP(Formular!J41,'BA HRSGe '!$A$5:$E$60,5,FALSE),IF(Formular!$E$7='BA GyGe '!$H$1,VLOOKUP(Formular!J41,'BA GyGe '!$A$5:$E$60,5,FALSE),IF(Formular!$E$7='BA BK'!$H$1,VLOOKUP(Formular!J41,'BA BK'!$A$5:$E$60,5,FALSE))))),""))</f>
        <v/>
      </c>
      <c r="N41" s="40"/>
      <c r="O41" s="2"/>
    </row>
    <row r="42" spans="2:15" x14ac:dyDescent="0.3">
      <c r="B42" s="107"/>
      <c r="C42" s="108"/>
      <c r="D42" s="42"/>
      <c r="E42" s="9"/>
      <c r="F42" s="10"/>
      <c r="G42" s="39"/>
      <c r="H42" s="37"/>
      <c r="I42" s="88" t="str">
        <f>LEFT(IF(H42&gt;0,IF(Formular!$E$7='BA GS '!$H$1,VLOOKUP(Formular!H42,'BA GS '!$A$5:$E$50,3,FALSE),IF(Formular!$E$7='BA HRSGe '!$H$1,VLOOKUP(Formular!H42,'BA HRSGe '!$A$5:$E$60,3,FALSE),IF(Formular!$E$7='BA GyGe '!$H$1,VLOOKUP(Formular!H42,'BA GyGe '!$A$5:$E$60,3,FALSE),IF(Formular!$E$7='BA BK'!$H$1,VLOOKUP(Formular!H42,'BA BK'!$A$5:$E$60,3,FALSE))))),""),45)</f>
        <v/>
      </c>
      <c r="J42" s="11"/>
      <c r="K42" s="14" t="str">
        <f>IF(J42&gt;0,IF(Formular!$E$7='BA GS '!$H$1,LEFT(TEXT(VLOOKUP(J42,'BA GS '!$A$5:$E$60,2,FALSE),0)&amp;"/"&amp;TEXT(VLOOKUP(J42,'BA GS '!$A$5:$E$60,3,FALSE),0),45),IF(Formular!$E$7='BA HRSGe '!$H$1,LEFT(TEXT(VLOOKUP(J42,'BA HRSGe '!$A$5:$E$60,2,FALSE),0)&amp;"/"&amp;TEXT(VLOOKUP(J42,'BA HRSGe '!$A$5:$E$60,3,FALSE),0),45),IF(Formular!$E$7='BA GyGe '!$H$1,LEFT(TEXT(VLOOKUP(J42,'BA GyGe '!$A$5:$E$60,2,FALSE),0)&amp;"/"&amp;TEXT(VLOOKUP(J42,'BA GyGe '!$A$5:$E$60,3,FALSE),0),45),IF(Formular!$E$7='BA BK'!$H$1,LEFT(TEXT(VLOOKUP(J42,'BA BK'!$A$5:$E$60,2,FALSE),0)&amp;"/"&amp;TEXT(VLOOKUP(J42,'BA BK'!$A$5:$E$60,3,FALSE),0),45))))),"")</f>
        <v/>
      </c>
      <c r="L42" s="42" t="s">
        <v>25</v>
      </c>
      <c r="M42" s="7" t="str">
        <f>IF(OR(J42="",L42="A",L42="B",L42="C",L42="D"),"",IF(J42&gt;0,IF(Formular!$E$7='BA GS '!$H$1,VLOOKUP(Formular!J42,'BA GS '!$A$5:$E$60,5,FALSE),IF(Formular!$E$7='BA HRSGe '!$H$1,VLOOKUP(Formular!J42,'BA HRSGe '!$A$5:$E$60,5,FALSE),IF(Formular!$E$7='BA GyGe '!$H$1,VLOOKUP(Formular!J42,'BA GyGe '!$A$5:$E$60,5,FALSE),IF(Formular!$E$7='BA BK'!$H$1,VLOOKUP(Formular!J42,'BA BK'!$A$5:$E$60,5,FALSE))))),""))</f>
        <v/>
      </c>
      <c r="N42" s="40"/>
      <c r="O42" s="2"/>
    </row>
    <row r="43" spans="2:15" x14ac:dyDescent="0.3">
      <c r="B43" s="107"/>
      <c r="C43" s="108"/>
      <c r="D43" s="42"/>
      <c r="E43" s="9"/>
      <c r="F43" s="10"/>
      <c r="G43" s="39"/>
      <c r="H43" s="37"/>
      <c r="I43" s="88" t="str">
        <f>LEFT(IF(H43&gt;0,IF(Formular!$E$7='BA GS '!$H$1,VLOOKUP(Formular!H43,'BA GS '!$A$5:$E$50,3,FALSE),IF(Formular!$E$7='BA HRSGe '!$H$1,VLOOKUP(Formular!H43,'BA HRSGe '!$A$5:$E$60,3,FALSE),IF(Formular!$E$7='BA GyGe '!$H$1,VLOOKUP(Formular!H43,'BA GyGe '!$A$5:$E$60,3,FALSE),IF(Formular!$E$7='BA BK'!$H$1,VLOOKUP(Formular!H43,'BA BK'!$A$5:$E$60,3,FALSE))))),""),45)</f>
        <v/>
      </c>
      <c r="J43" s="11"/>
      <c r="K43" s="14" t="str">
        <f>IF(J43&gt;0,IF(Formular!$E$7='BA GS '!$H$1,LEFT(TEXT(VLOOKUP(J43,'BA GS '!$A$5:$E$60,2,FALSE),0)&amp;"/"&amp;TEXT(VLOOKUP(J43,'BA GS '!$A$5:$E$60,3,FALSE),0),45),IF(Formular!$E$7='BA HRSGe '!$H$1,LEFT(TEXT(VLOOKUP(J43,'BA HRSGe '!$A$5:$E$60,2,FALSE),0)&amp;"/"&amp;TEXT(VLOOKUP(J43,'BA HRSGe '!$A$5:$E$60,3,FALSE),0),45),IF(Formular!$E$7='BA GyGe '!$H$1,LEFT(TEXT(VLOOKUP(J43,'BA GyGe '!$A$5:$E$60,2,FALSE),0)&amp;"/"&amp;TEXT(VLOOKUP(J43,'BA GyGe '!$A$5:$E$60,3,FALSE),0),45),IF(Formular!$E$7='BA BK'!$H$1,LEFT(TEXT(VLOOKUP(J43,'BA BK'!$A$5:$E$60,2,FALSE),0)&amp;"/"&amp;TEXT(VLOOKUP(J43,'BA BK'!$A$5:$E$60,3,FALSE),0),45))))),"")</f>
        <v/>
      </c>
      <c r="L43" s="42" t="s">
        <v>25</v>
      </c>
      <c r="M43" s="7" t="str">
        <f>IF(OR(J43="",L43="A",L43="B",L43="C",L43="D"),"",IF(J43&gt;0,IF(Formular!$E$7='BA GS '!$H$1,VLOOKUP(Formular!J43,'BA GS '!$A$5:$E$60,5,FALSE),IF(Formular!$E$7='BA HRSGe '!$H$1,VLOOKUP(Formular!J43,'BA HRSGe '!$A$5:$E$60,5,FALSE),IF(Formular!$E$7='BA GyGe '!$H$1,VLOOKUP(Formular!J43,'BA GyGe '!$A$5:$E$60,5,FALSE),IF(Formular!$E$7='BA BK'!$H$1,VLOOKUP(Formular!J43,'BA BK'!$A$5:$E$60,5,FALSE))))),""))</f>
        <v/>
      </c>
      <c r="N43" s="40"/>
      <c r="O43" s="2"/>
    </row>
    <row r="44" spans="2:15" x14ac:dyDescent="0.3">
      <c r="B44" s="107"/>
      <c r="C44" s="108"/>
      <c r="D44" s="42"/>
      <c r="E44" s="9"/>
      <c r="F44" s="10"/>
      <c r="G44" s="39"/>
      <c r="H44" s="37"/>
      <c r="I44" s="88" t="str">
        <f>LEFT(IF(H44&gt;0,IF(Formular!$E$7='BA GS '!$H$1,VLOOKUP(Formular!H44,'BA GS '!$A$5:$E$50,3,FALSE),IF(Formular!$E$7='BA HRSGe '!$H$1,VLOOKUP(Formular!H44,'BA HRSGe '!$A$5:$E$60,3,FALSE),IF(Formular!$E$7='BA GyGe '!$H$1,VLOOKUP(Formular!H44,'BA GyGe '!$A$5:$E$60,3,FALSE),IF(Formular!$E$7='BA BK'!$H$1,VLOOKUP(Formular!H44,'BA BK'!$A$5:$E$60,3,FALSE))))),""),45)</f>
        <v/>
      </c>
      <c r="J44" s="11"/>
      <c r="K44" s="14" t="str">
        <f>IF(J44&gt;0,IF(Formular!$E$7='BA GS '!$H$1,LEFT(TEXT(VLOOKUP(J44,'BA GS '!$A$5:$E$60,2,FALSE),0)&amp;"/"&amp;TEXT(VLOOKUP(J44,'BA GS '!$A$5:$E$60,3,FALSE),0),45),IF(Formular!$E$7='BA HRSGe '!$H$1,LEFT(TEXT(VLOOKUP(J44,'BA HRSGe '!$A$5:$E$60,2,FALSE),0)&amp;"/"&amp;TEXT(VLOOKUP(J44,'BA HRSGe '!$A$5:$E$60,3,FALSE),0),45),IF(Formular!$E$7='BA GyGe '!$H$1,LEFT(TEXT(VLOOKUP(J44,'BA GyGe '!$A$5:$E$60,2,FALSE),0)&amp;"/"&amp;TEXT(VLOOKUP(J44,'BA GyGe '!$A$5:$E$60,3,FALSE),0),45),IF(Formular!$E$7='BA BK'!$H$1,LEFT(TEXT(VLOOKUP(J44,'BA BK'!$A$5:$E$60,2,FALSE),0)&amp;"/"&amp;TEXT(VLOOKUP(J44,'BA BK'!$A$5:$E$60,3,FALSE),0),45))))),"")</f>
        <v/>
      </c>
      <c r="L44" s="42" t="s">
        <v>25</v>
      </c>
      <c r="M44" s="7" t="str">
        <f>IF(OR(J44="",L44="A",L44="B",L44="C",L44="D"),"",IF(J44&gt;0,IF(Formular!$E$7='BA GS '!$H$1,VLOOKUP(Formular!J44,'BA GS '!$A$5:$E$60,5,FALSE),IF(Formular!$E$7='BA HRSGe '!$H$1,VLOOKUP(Formular!J44,'BA HRSGe '!$A$5:$E$60,5,FALSE),IF(Formular!$E$7='BA GyGe '!$H$1,VLOOKUP(Formular!J44,'BA GyGe '!$A$5:$E$60,5,FALSE),IF(Formular!$E$7='BA BK'!$H$1,VLOOKUP(Formular!J44,'BA BK'!$A$5:$E$60,5,FALSE))))),""))</f>
        <v/>
      </c>
      <c r="N44" s="40"/>
      <c r="O44" s="2"/>
    </row>
    <row r="45" spans="2:15" x14ac:dyDescent="0.3">
      <c r="B45" s="107"/>
      <c r="C45" s="108"/>
      <c r="D45" s="42"/>
      <c r="E45" s="9"/>
      <c r="F45" s="10"/>
      <c r="G45" s="39"/>
      <c r="H45" s="37"/>
      <c r="I45" s="88" t="str">
        <f>LEFT(IF(H45&gt;0,IF(Formular!$E$7='BA GS '!$H$1,VLOOKUP(Formular!H45,'BA GS '!$A$5:$E$50,3,FALSE),IF(Formular!$E$7='BA HRSGe '!$H$1,VLOOKUP(Formular!H45,'BA HRSGe '!$A$5:$E$60,3,FALSE),IF(Formular!$E$7='BA GyGe '!$H$1,VLOOKUP(Formular!H45,'BA GyGe '!$A$5:$E$60,3,FALSE),IF(Formular!$E$7='BA BK'!$H$1,VLOOKUP(Formular!H45,'BA BK'!$A$5:$E$60,3,FALSE))))),""),45)</f>
        <v/>
      </c>
      <c r="J45" s="11"/>
      <c r="K45" s="14" t="str">
        <f>IF(J45&gt;0,IF(Formular!$E$7='BA GS '!$H$1,LEFT(TEXT(VLOOKUP(J45,'BA GS '!$A$5:$E$60,2,FALSE),0)&amp;"/"&amp;TEXT(VLOOKUP(J45,'BA GS '!$A$5:$E$60,3,FALSE),0),45),IF(Formular!$E$7='BA HRSGe '!$H$1,LEFT(TEXT(VLOOKUP(J45,'BA HRSGe '!$A$5:$E$60,2,FALSE),0)&amp;"/"&amp;TEXT(VLOOKUP(J45,'BA HRSGe '!$A$5:$E$60,3,FALSE),0),45),IF(Formular!$E$7='BA GyGe '!$H$1,LEFT(TEXT(VLOOKUP(J45,'BA GyGe '!$A$5:$E$60,2,FALSE),0)&amp;"/"&amp;TEXT(VLOOKUP(J45,'BA GyGe '!$A$5:$E$60,3,FALSE),0),45),IF(Formular!$E$7='BA BK'!$H$1,LEFT(TEXT(VLOOKUP(J45,'BA BK'!$A$5:$E$60,2,FALSE),0)&amp;"/"&amp;TEXT(VLOOKUP(J45,'BA BK'!$A$5:$E$60,3,FALSE),0),45))))),"")</f>
        <v/>
      </c>
      <c r="L45" s="42" t="s">
        <v>25</v>
      </c>
      <c r="M45" s="7" t="str">
        <f>IF(OR(J45="",L45="A",L45="B",L45="C",L45="D"),"",IF(J45&gt;0,IF(Formular!$E$7='BA GS '!$H$1,VLOOKUP(Formular!J45,'BA GS '!$A$5:$E$60,5,FALSE),IF(Formular!$E$7='BA HRSGe '!$H$1,VLOOKUP(Formular!J45,'BA HRSGe '!$A$5:$E$60,5,FALSE),IF(Formular!$E$7='BA GyGe '!$H$1,VLOOKUP(Formular!J45,'BA GyGe '!$A$5:$E$60,5,FALSE),IF(Formular!$E$7='BA BK'!$H$1,VLOOKUP(Formular!J45,'BA BK'!$A$5:$E$60,5,FALSE))))),""))</f>
        <v/>
      </c>
      <c r="N45" s="40"/>
      <c r="O45" s="2"/>
    </row>
    <row r="46" spans="2:15" x14ac:dyDescent="0.3">
      <c r="B46" s="107"/>
      <c r="C46" s="108"/>
      <c r="D46" s="42"/>
      <c r="E46" s="9"/>
      <c r="F46" s="10"/>
      <c r="G46" s="39"/>
      <c r="H46" s="37"/>
      <c r="I46" s="88" t="str">
        <f>LEFT(IF(H46&gt;0,IF(Formular!$E$7='BA GS '!$H$1,VLOOKUP(Formular!H46,'BA GS '!$A$5:$E$50,3,FALSE),IF(Formular!$E$7='BA HRSGe '!$H$1,VLOOKUP(Formular!H46,'BA HRSGe '!$A$5:$E$60,3,FALSE),IF(Formular!$E$7='BA GyGe '!$H$1,VLOOKUP(Formular!H46,'BA GyGe '!$A$5:$E$60,3,FALSE),IF(Formular!$E$7='BA BK'!$H$1,VLOOKUP(Formular!H46,'BA BK'!$A$5:$E$60,3,FALSE))))),""),45)</f>
        <v/>
      </c>
      <c r="J46" s="11"/>
      <c r="K46" s="14" t="str">
        <f>IF(J46&gt;0,IF(Formular!$E$7='BA GS '!$H$1,LEFT(TEXT(VLOOKUP(J46,'BA GS '!$A$5:$E$60,2,FALSE),0)&amp;"/"&amp;TEXT(VLOOKUP(J46,'BA GS '!$A$5:$E$60,3,FALSE),0),45),IF(Formular!$E$7='BA HRSGe '!$H$1,LEFT(TEXT(VLOOKUP(J46,'BA HRSGe '!$A$5:$E$60,2,FALSE),0)&amp;"/"&amp;TEXT(VLOOKUP(J46,'BA HRSGe '!$A$5:$E$60,3,FALSE),0),45),IF(Formular!$E$7='BA GyGe '!$H$1,LEFT(TEXT(VLOOKUP(J46,'BA GyGe '!$A$5:$E$60,2,FALSE),0)&amp;"/"&amp;TEXT(VLOOKUP(J46,'BA GyGe '!$A$5:$E$60,3,FALSE),0),45),IF(Formular!$E$7='BA BK'!$H$1,LEFT(TEXT(VLOOKUP(J46,'BA BK'!$A$5:$E$60,2,FALSE),0)&amp;"/"&amp;TEXT(VLOOKUP(J46,'BA BK'!$A$5:$E$60,3,FALSE),0),45))))),"")</f>
        <v/>
      </c>
      <c r="L46" s="42" t="s">
        <v>25</v>
      </c>
      <c r="M46" s="7" t="str">
        <f>IF(OR(J46="",L46="A",L46="B",L46="C",L46="D"),"",IF(J46&gt;0,IF(Formular!$E$7='BA GS '!$H$1,VLOOKUP(Formular!J46,'BA GS '!$A$5:$E$60,5,FALSE),IF(Formular!$E$7='BA HRSGe '!$H$1,VLOOKUP(Formular!J46,'BA HRSGe '!$A$5:$E$60,5,FALSE),IF(Formular!$E$7='BA GyGe '!$H$1,VLOOKUP(Formular!J46,'BA GyGe '!$A$5:$E$60,5,FALSE),IF(Formular!$E$7='BA BK'!$H$1,VLOOKUP(Formular!J46,'BA BK'!$A$5:$E$60,5,FALSE))))),""))</f>
        <v/>
      </c>
      <c r="N46" s="40"/>
      <c r="O46" s="2"/>
    </row>
    <row r="47" spans="2:15" x14ac:dyDescent="0.3">
      <c r="B47" s="107"/>
      <c r="C47" s="108"/>
      <c r="D47" s="42"/>
      <c r="E47" s="9"/>
      <c r="F47" s="10"/>
      <c r="G47" s="39"/>
      <c r="H47" s="37"/>
      <c r="I47" s="88" t="str">
        <f>LEFT(IF(H47&gt;0,IF(Formular!$E$7='BA GS '!$H$1,VLOOKUP(Formular!H47,'BA GS '!$A$5:$E$50,3,FALSE),IF(Formular!$E$7='BA HRSGe '!$H$1,VLOOKUP(Formular!H47,'BA HRSGe '!$A$5:$E$60,3,FALSE),IF(Formular!$E$7='BA GyGe '!$H$1,VLOOKUP(Formular!H47,'BA GyGe '!$A$5:$E$60,3,FALSE),IF(Formular!$E$7='BA BK'!$H$1,VLOOKUP(Formular!H47,'BA BK'!$A$5:$E$60,3,FALSE))))),""),45)</f>
        <v/>
      </c>
      <c r="J47" s="11"/>
      <c r="K47" s="14" t="str">
        <f>IF(J47&gt;0,IF(Formular!$E$7='BA GS '!$H$1,LEFT(TEXT(VLOOKUP(J47,'BA GS '!$A$5:$E$60,2,FALSE),0)&amp;"/"&amp;TEXT(VLOOKUP(J47,'BA GS '!$A$5:$E$60,3,FALSE),0),45),IF(Formular!$E$7='BA HRSGe '!$H$1,LEFT(TEXT(VLOOKUP(J47,'BA HRSGe '!$A$5:$E$60,2,FALSE),0)&amp;"/"&amp;TEXT(VLOOKUP(J47,'BA HRSGe '!$A$5:$E$60,3,FALSE),0),45),IF(Formular!$E$7='BA GyGe '!$H$1,LEFT(TEXT(VLOOKUP(J47,'BA GyGe '!$A$5:$E$60,2,FALSE),0)&amp;"/"&amp;TEXT(VLOOKUP(J47,'BA GyGe '!$A$5:$E$60,3,FALSE),0),45),IF(Formular!$E$7='BA BK'!$H$1,LEFT(TEXT(VLOOKUP(J47,'BA BK'!$A$5:$E$60,2,FALSE),0)&amp;"/"&amp;TEXT(VLOOKUP(J47,'BA BK'!$A$5:$E$60,3,FALSE),0),45))))),"")</f>
        <v/>
      </c>
      <c r="L47" s="42" t="s">
        <v>25</v>
      </c>
      <c r="M47" s="7" t="str">
        <f>IF(OR(J47="",L47="A",L47="B",L47="C",L47="D"),"",IF(J47&gt;0,IF(Formular!$E$7='BA GS '!$H$1,VLOOKUP(Formular!J47,'BA GS '!$A$5:$E$60,5,FALSE),IF(Formular!$E$7='BA HRSGe '!$H$1,VLOOKUP(Formular!J47,'BA HRSGe '!$A$5:$E$60,5,FALSE),IF(Formular!$E$7='BA GyGe '!$H$1,VLOOKUP(Formular!J47,'BA GyGe '!$A$5:$E$60,5,FALSE),IF(Formular!$E$7='BA BK'!$H$1,VLOOKUP(Formular!J47,'BA BK'!$A$5:$E$60,5,FALSE))))),""))</f>
        <v/>
      </c>
      <c r="N47" s="40"/>
      <c r="O47" s="2"/>
    </row>
    <row r="48" spans="2:15" x14ac:dyDescent="0.3">
      <c r="B48" s="107"/>
      <c r="C48" s="108"/>
      <c r="D48" s="42"/>
      <c r="E48" s="9"/>
      <c r="F48" s="10"/>
      <c r="G48" s="39"/>
      <c r="H48" s="37"/>
      <c r="I48" s="88" t="str">
        <f>LEFT(IF(H48&gt;0,IF(Formular!$E$7='BA GS '!$H$1,VLOOKUP(Formular!H48,'BA GS '!$A$5:$E$50,3,FALSE),IF(Formular!$E$7='BA HRSGe '!$H$1,VLOOKUP(Formular!H48,'BA HRSGe '!$A$5:$E$60,3,FALSE),IF(Formular!$E$7='BA GyGe '!$H$1,VLOOKUP(Formular!H48,'BA GyGe '!$A$5:$E$60,3,FALSE),IF(Formular!$E$7='BA BK'!$H$1,VLOOKUP(Formular!H48,'BA BK'!$A$5:$E$60,3,FALSE))))),""),45)</f>
        <v/>
      </c>
      <c r="J48" s="11"/>
      <c r="K48" s="14" t="str">
        <f>IF(J48&gt;0,IF(Formular!$E$7='BA GS '!$H$1,LEFT(TEXT(VLOOKUP(J48,'BA GS '!$A$5:$E$60,2,FALSE),0)&amp;"/"&amp;TEXT(VLOOKUP(J48,'BA GS '!$A$5:$E$60,3,FALSE),0),45),IF(Formular!$E$7='BA HRSGe '!$H$1,LEFT(TEXT(VLOOKUP(J48,'BA HRSGe '!$A$5:$E$60,2,FALSE),0)&amp;"/"&amp;TEXT(VLOOKUP(J48,'BA HRSGe '!$A$5:$E$60,3,FALSE),0),45),IF(Formular!$E$7='BA GyGe '!$H$1,LEFT(TEXT(VLOOKUP(J48,'BA GyGe '!$A$5:$E$60,2,FALSE),0)&amp;"/"&amp;TEXT(VLOOKUP(J48,'BA GyGe '!$A$5:$E$60,3,FALSE),0),45),IF(Formular!$E$7='BA BK'!$H$1,LEFT(TEXT(VLOOKUP(J48,'BA BK'!$A$5:$E$60,2,FALSE),0)&amp;"/"&amp;TEXT(VLOOKUP(J48,'BA BK'!$A$5:$E$60,3,FALSE),0),45))))),"")</f>
        <v/>
      </c>
      <c r="L48" s="42" t="s">
        <v>25</v>
      </c>
      <c r="M48" s="7" t="str">
        <f>IF(OR(J48="",L48="A",L48="B",L48="C",L48="D"),"",IF(J48&gt;0,IF(Formular!$E$7='BA GS '!$H$1,VLOOKUP(Formular!J48,'BA GS '!$A$5:$E$60,5,FALSE),IF(Formular!$E$7='BA HRSGe '!$H$1,VLOOKUP(Formular!J48,'BA HRSGe '!$A$5:$E$60,5,FALSE),IF(Formular!$E$7='BA GyGe '!$H$1,VLOOKUP(Formular!J48,'BA GyGe '!$A$5:$E$60,5,FALSE),IF(Formular!$E$7='BA BK'!$H$1,VLOOKUP(Formular!J48,'BA BK'!$A$5:$E$60,5,FALSE))))),""))</f>
        <v/>
      </c>
      <c r="N48" s="40"/>
      <c r="O48" s="2"/>
    </row>
    <row r="49" spans="2:15" x14ac:dyDescent="0.3">
      <c r="B49" s="107"/>
      <c r="C49" s="108"/>
      <c r="D49" s="42"/>
      <c r="E49" s="9"/>
      <c r="F49" s="10"/>
      <c r="G49" s="39"/>
      <c r="H49" s="37"/>
      <c r="I49" s="88" t="str">
        <f>LEFT(IF(H49&gt;0,IF(Formular!$E$7='BA GS '!$H$1,VLOOKUP(Formular!H49,'BA GS '!$A$5:$E$50,3,FALSE),IF(Formular!$E$7='BA HRSGe '!$H$1,VLOOKUP(Formular!H49,'BA HRSGe '!$A$5:$E$60,3,FALSE),IF(Formular!$E$7='BA GyGe '!$H$1,VLOOKUP(Formular!H49,'BA GyGe '!$A$5:$E$60,3,FALSE),IF(Formular!$E$7='BA BK'!$H$1,VLOOKUP(Formular!H49,'BA BK'!$A$5:$E$60,3,FALSE))))),""),45)</f>
        <v/>
      </c>
      <c r="J49" s="11"/>
      <c r="K49" s="14" t="str">
        <f>IF(J49&gt;0,IF(Formular!$E$7='BA GS '!$H$1,LEFT(TEXT(VLOOKUP(J49,'BA GS '!$A$5:$E$60,2,FALSE),0)&amp;"/"&amp;TEXT(VLOOKUP(J49,'BA GS '!$A$5:$E$60,3,FALSE),0),45),IF(Formular!$E$7='BA HRSGe '!$H$1,LEFT(TEXT(VLOOKUP(J49,'BA HRSGe '!$A$5:$E$60,2,FALSE),0)&amp;"/"&amp;TEXT(VLOOKUP(J49,'BA HRSGe '!$A$5:$E$60,3,FALSE),0),45),IF(Formular!$E$7='BA GyGe '!$H$1,LEFT(TEXT(VLOOKUP(J49,'BA GyGe '!$A$5:$E$60,2,FALSE),0)&amp;"/"&amp;TEXT(VLOOKUP(J49,'BA GyGe '!$A$5:$E$60,3,FALSE),0),45),IF(Formular!$E$7='BA BK'!$H$1,LEFT(TEXT(VLOOKUP(J49,'BA BK'!$A$5:$E$60,2,FALSE),0)&amp;"/"&amp;TEXT(VLOOKUP(J49,'BA BK'!$A$5:$E$60,3,FALSE),0),45))))),"")</f>
        <v/>
      </c>
      <c r="L49" s="42" t="s">
        <v>25</v>
      </c>
      <c r="M49" s="7" t="str">
        <f>IF(OR(J49="",L49="A",L49="B",L49="C",L49="D"),"",IF(J49&gt;0,IF(Formular!$E$7='BA GS '!$H$1,VLOOKUP(Formular!J49,'BA GS '!$A$5:$E$60,5,FALSE),IF(Formular!$E$7='BA HRSGe '!$H$1,VLOOKUP(Formular!J49,'BA HRSGe '!$A$5:$E$60,5,FALSE),IF(Formular!$E$7='BA GyGe '!$H$1,VLOOKUP(Formular!J49,'BA GyGe '!$A$5:$E$60,5,FALSE),IF(Formular!$E$7='BA BK'!$H$1,VLOOKUP(Formular!J49,'BA BK'!$A$5:$E$60,5,FALSE))))),""))</f>
        <v/>
      </c>
      <c r="N49" s="40"/>
      <c r="O49" s="2"/>
    </row>
    <row r="50" spans="2:15" x14ac:dyDescent="0.3">
      <c r="B50" s="107"/>
      <c r="C50" s="108"/>
      <c r="D50" s="42"/>
      <c r="E50" s="9"/>
      <c r="F50" s="10"/>
      <c r="G50" s="39"/>
      <c r="H50" s="37"/>
      <c r="I50" s="88" t="str">
        <f>LEFT(IF(H50&gt;0,IF(Formular!$E$7='BA GS '!$H$1,VLOOKUP(Formular!H50,'BA GS '!$A$5:$E$50,3,FALSE),IF(Formular!$E$7='BA HRSGe '!$H$1,VLOOKUP(Formular!H50,'BA HRSGe '!$A$5:$E$60,3,FALSE),IF(Formular!$E$7='BA GyGe '!$H$1,VLOOKUP(Formular!H50,'BA GyGe '!$A$5:$E$60,3,FALSE),IF(Formular!$E$7='BA BK'!$H$1,VLOOKUP(Formular!H50,'BA BK'!$A$5:$E$60,3,FALSE))))),""),45)</f>
        <v/>
      </c>
      <c r="J50" s="11"/>
      <c r="K50" s="14" t="str">
        <f>IF(J50&gt;0,IF(Formular!$E$7='BA GS '!$H$1,LEFT(TEXT(VLOOKUP(J50,'BA GS '!$A$5:$E$60,2,FALSE),0)&amp;"/"&amp;TEXT(VLOOKUP(J50,'BA GS '!$A$5:$E$60,3,FALSE),0),45),IF(Formular!$E$7='BA HRSGe '!$H$1,LEFT(TEXT(VLOOKUP(J50,'BA HRSGe '!$A$5:$E$60,2,FALSE),0)&amp;"/"&amp;TEXT(VLOOKUP(J50,'BA HRSGe '!$A$5:$E$60,3,FALSE),0),45),IF(Formular!$E$7='BA GyGe '!$H$1,LEFT(TEXT(VLOOKUP(J50,'BA GyGe '!$A$5:$E$60,2,FALSE),0)&amp;"/"&amp;TEXT(VLOOKUP(J50,'BA GyGe '!$A$5:$E$60,3,FALSE),0),45),IF(Formular!$E$7='BA BK'!$H$1,LEFT(TEXT(VLOOKUP(J50,'BA BK'!$A$5:$E$60,2,FALSE),0)&amp;"/"&amp;TEXT(VLOOKUP(J50,'BA BK'!$A$5:$E$60,3,FALSE),0),45))))),"")</f>
        <v/>
      </c>
      <c r="L50" s="42" t="s">
        <v>25</v>
      </c>
      <c r="M50" s="7" t="str">
        <f>IF(OR(J50="",L50="A",L50="B",L50="C",L50="D"),"",IF(J50&gt;0,IF(Formular!$E$7='BA GS '!$H$1,VLOOKUP(Formular!J50,'BA GS '!$A$5:$E$60,5,FALSE),IF(Formular!$E$7='BA HRSGe '!$H$1,VLOOKUP(Formular!J50,'BA HRSGe '!$A$5:$E$60,5,FALSE),IF(Formular!$E$7='BA GyGe '!$H$1,VLOOKUP(Formular!J50,'BA GyGe '!$A$5:$E$60,5,FALSE),IF(Formular!$E$7='BA BK'!$H$1,VLOOKUP(Formular!J50,'BA BK'!$A$5:$E$60,5,FALSE))))),""))</f>
        <v/>
      </c>
      <c r="N50" s="40"/>
      <c r="O50" s="2"/>
    </row>
    <row r="51" spans="2:15" x14ac:dyDescent="0.3">
      <c r="B51" s="107"/>
      <c r="C51" s="108"/>
      <c r="D51" s="42"/>
      <c r="E51" s="9"/>
      <c r="F51" s="10"/>
      <c r="G51" s="39"/>
      <c r="H51" s="37"/>
      <c r="I51" s="88" t="str">
        <f>LEFT(IF(H51&gt;0,IF(Formular!$E$7='BA GS '!$H$1,VLOOKUP(Formular!H51,'BA GS '!$A$5:$E$50,3,FALSE),IF(Formular!$E$7='BA HRSGe '!$H$1,VLOOKUP(Formular!H51,'BA HRSGe '!$A$5:$E$60,3,FALSE),IF(Formular!$E$7='BA GyGe '!$H$1,VLOOKUP(Formular!H51,'BA GyGe '!$A$5:$E$60,3,FALSE),IF(Formular!$E$7='BA BK'!$H$1,VLOOKUP(Formular!H51,'BA BK'!$A$5:$E$60,3,FALSE))))),""),45)</f>
        <v/>
      </c>
      <c r="J51" s="11"/>
      <c r="K51" s="14" t="str">
        <f>IF(J51&gt;0,IF(Formular!$E$7='BA GS '!$H$1,LEFT(TEXT(VLOOKUP(J51,'BA GS '!$A$5:$E$60,2,FALSE),0)&amp;"/"&amp;TEXT(VLOOKUP(J51,'BA GS '!$A$5:$E$60,3,FALSE),0),45),IF(Formular!$E$7='BA HRSGe '!$H$1,LEFT(TEXT(VLOOKUP(J51,'BA HRSGe '!$A$5:$E$60,2,FALSE),0)&amp;"/"&amp;TEXT(VLOOKUP(J51,'BA HRSGe '!$A$5:$E$60,3,FALSE),0),45),IF(Formular!$E$7='BA GyGe '!$H$1,LEFT(TEXT(VLOOKUP(J51,'BA GyGe '!$A$5:$E$60,2,FALSE),0)&amp;"/"&amp;TEXT(VLOOKUP(J51,'BA GyGe '!$A$5:$E$60,3,FALSE),0),45),IF(Formular!$E$7='BA BK'!$H$1,LEFT(TEXT(VLOOKUP(J51,'BA BK'!$A$5:$E$60,2,FALSE),0)&amp;"/"&amp;TEXT(VLOOKUP(J51,'BA BK'!$A$5:$E$60,3,FALSE),0),45))))),"")</f>
        <v/>
      </c>
      <c r="L51" s="42" t="s">
        <v>25</v>
      </c>
      <c r="M51" s="7" t="str">
        <f>IF(OR(J51="",L51="A",L51="B",L51="C",L51="D"),"",IF(J51&gt;0,IF(Formular!$E$7='BA GS '!$H$1,VLOOKUP(Formular!J51,'BA GS '!$A$5:$E$60,5,FALSE),IF(Formular!$E$7='BA HRSGe '!$H$1,VLOOKUP(Formular!J51,'BA HRSGe '!$A$5:$E$60,5,FALSE),IF(Formular!$E$7='BA GyGe '!$H$1,VLOOKUP(Formular!J51,'BA GyGe '!$A$5:$E$60,5,FALSE),IF(Formular!$E$7='BA BK'!$H$1,VLOOKUP(Formular!J51,'BA BK'!$A$5:$E$60,5,FALSE))))),""))</f>
        <v/>
      </c>
      <c r="N51" s="40"/>
      <c r="O51" s="2"/>
    </row>
    <row r="52" spans="2:15" x14ac:dyDescent="0.3">
      <c r="B52" s="107"/>
      <c r="C52" s="108"/>
      <c r="D52" s="42"/>
      <c r="E52" s="9"/>
      <c r="F52" s="10"/>
      <c r="G52" s="39"/>
      <c r="H52" s="37"/>
      <c r="I52" s="88" t="str">
        <f>LEFT(IF(H52&gt;0,IF(Formular!$E$7='BA GS '!$H$1,VLOOKUP(Formular!H52,'BA GS '!$A$5:$E$50,3,FALSE),IF(Formular!$E$7='BA HRSGe '!$H$1,VLOOKUP(Formular!H52,'BA HRSGe '!$A$5:$E$60,3,FALSE),IF(Formular!$E$7='BA GyGe '!$H$1,VLOOKUP(Formular!H52,'BA GyGe '!$A$5:$E$60,3,FALSE),IF(Formular!$E$7='BA BK'!$H$1,VLOOKUP(Formular!H52,'BA BK'!$A$5:$E$60,3,FALSE))))),""),45)</f>
        <v/>
      </c>
      <c r="J52" s="11"/>
      <c r="K52" s="14" t="str">
        <f>IF(J52&gt;0,IF(Formular!$E$7='BA GS '!$H$1,LEFT(TEXT(VLOOKUP(J52,'BA GS '!$A$5:$E$60,2,FALSE),0)&amp;"/"&amp;TEXT(VLOOKUP(J52,'BA GS '!$A$5:$E$60,3,FALSE),0),45),IF(Formular!$E$7='BA HRSGe '!$H$1,LEFT(TEXT(VLOOKUP(J52,'BA HRSGe '!$A$5:$E$60,2,FALSE),0)&amp;"/"&amp;TEXT(VLOOKUP(J52,'BA HRSGe '!$A$5:$E$60,3,FALSE),0),45),IF(Formular!$E$7='BA GyGe '!$H$1,LEFT(TEXT(VLOOKUP(J52,'BA GyGe '!$A$5:$E$60,2,FALSE),0)&amp;"/"&amp;TEXT(VLOOKUP(J52,'BA GyGe '!$A$5:$E$60,3,FALSE),0),45),IF(Formular!$E$7='BA BK'!$H$1,LEFT(TEXT(VLOOKUP(J52,'BA BK'!$A$5:$E$60,2,FALSE),0)&amp;"/"&amp;TEXT(VLOOKUP(J52,'BA BK'!$A$5:$E$60,3,FALSE),0),45))))),"")</f>
        <v/>
      </c>
      <c r="L52" s="42" t="s">
        <v>25</v>
      </c>
      <c r="M52" s="7" t="str">
        <f>IF(OR(J52="",L52="A",L52="B",L52="C",L52="D"),"",IF(J52&gt;0,IF(Formular!$E$7='BA GS '!$H$1,VLOOKUP(Formular!J52,'BA GS '!$A$5:$E$60,5,FALSE),IF(Formular!$E$7='BA HRSGe '!$H$1,VLOOKUP(Formular!J52,'BA HRSGe '!$A$5:$E$60,5,FALSE),IF(Formular!$E$7='BA GyGe '!$H$1,VLOOKUP(Formular!J52,'BA GyGe '!$A$5:$E$60,5,FALSE),IF(Formular!$E$7='BA BK'!$H$1,VLOOKUP(Formular!J52,'BA BK'!$A$5:$E$60,5,FALSE))))),""))</f>
        <v/>
      </c>
      <c r="N52" s="40"/>
      <c r="O52" s="2"/>
    </row>
    <row r="53" spans="2:15" x14ac:dyDescent="0.3">
      <c r="B53" s="107"/>
      <c r="C53" s="108"/>
      <c r="D53" s="42"/>
      <c r="E53" s="9"/>
      <c r="F53" s="10"/>
      <c r="G53" s="39"/>
      <c r="H53" s="37"/>
      <c r="I53" s="88" t="str">
        <f>LEFT(IF(H53&gt;0,IF(Formular!$E$7='BA GS '!$H$1,VLOOKUP(Formular!H53,'BA GS '!$A$5:$E$50,3,FALSE),IF(Formular!$E$7='BA HRSGe '!$H$1,VLOOKUP(Formular!H53,'BA HRSGe '!$A$5:$E$60,3,FALSE),IF(Formular!$E$7='BA GyGe '!$H$1,VLOOKUP(Formular!H53,'BA GyGe '!$A$5:$E$60,3,FALSE),IF(Formular!$E$7='BA BK'!$H$1,VLOOKUP(Formular!H53,'BA BK'!$A$5:$E$60,3,FALSE))))),""),45)</f>
        <v/>
      </c>
      <c r="J53" s="11"/>
      <c r="K53" s="14" t="str">
        <f>IF(J53&gt;0,IF(Formular!$E$7='BA GS '!$H$1,LEFT(TEXT(VLOOKUP(J53,'BA GS '!$A$5:$E$60,2,FALSE),0)&amp;"/"&amp;TEXT(VLOOKUP(J53,'BA GS '!$A$5:$E$60,3,FALSE),0),45),IF(Formular!$E$7='BA HRSGe '!$H$1,LEFT(TEXT(VLOOKUP(J53,'BA HRSGe '!$A$5:$E$60,2,FALSE),0)&amp;"/"&amp;TEXT(VLOOKUP(J53,'BA HRSGe '!$A$5:$E$60,3,FALSE),0),45),IF(Formular!$E$7='BA GyGe '!$H$1,LEFT(TEXT(VLOOKUP(J53,'BA GyGe '!$A$5:$E$60,2,FALSE),0)&amp;"/"&amp;TEXT(VLOOKUP(J53,'BA GyGe '!$A$5:$E$60,3,FALSE),0),45),IF(Formular!$E$7='BA BK'!$H$1,LEFT(TEXT(VLOOKUP(J53,'BA BK'!$A$5:$E$60,2,FALSE),0)&amp;"/"&amp;TEXT(VLOOKUP(J53,'BA BK'!$A$5:$E$60,3,FALSE),0),45))))),"")</f>
        <v/>
      </c>
      <c r="L53" s="42" t="s">
        <v>25</v>
      </c>
      <c r="M53" s="7" t="str">
        <f>IF(OR(J53="",L53="A",L53="B",L53="C",L53="D"),"",IF(J53&gt;0,IF(Formular!$E$7='BA GS '!$H$1,VLOOKUP(Formular!J53,'BA GS '!$A$5:$E$60,5,FALSE),IF(Formular!$E$7='BA HRSGe '!$H$1,VLOOKUP(Formular!J53,'BA HRSGe '!$A$5:$E$60,5,FALSE),IF(Formular!$E$7='BA GyGe '!$H$1,VLOOKUP(Formular!J53,'BA GyGe '!$A$5:$E$60,5,FALSE),IF(Formular!$E$7='BA BK'!$H$1,VLOOKUP(Formular!J53,'BA BK'!$A$5:$E$60,5,FALSE))))),""))</f>
        <v/>
      </c>
      <c r="N53" s="40"/>
      <c r="O53" s="2"/>
    </row>
    <row r="54" spans="2:15" x14ac:dyDescent="0.3">
      <c r="B54" s="107"/>
      <c r="C54" s="108"/>
      <c r="D54" s="42"/>
      <c r="E54" s="9"/>
      <c r="F54" s="10"/>
      <c r="G54" s="39"/>
      <c r="H54" s="37"/>
      <c r="I54" s="88" t="str">
        <f>LEFT(IF(H54&gt;0,IF(Formular!$E$7='BA GS '!$H$1,VLOOKUP(Formular!H54,'BA GS '!$A$5:$E$50,3,FALSE),IF(Formular!$E$7='BA HRSGe '!$H$1,VLOOKUP(Formular!H54,'BA HRSGe '!$A$5:$E$60,3,FALSE),IF(Formular!$E$7='BA GyGe '!$H$1,VLOOKUP(Formular!H54,'BA GyGe '!$A$5:$E$60,3,FALSE),IF(Formular!$E$7='BA BK'!$H$1,VLOOKUP(Formular!H54,'BA BK'!$A$5:$E$60,3,FALSE))))),""),45)</f>
        <v/>
      </c>
      <c r="J54" s="11"/>
      <c r="K54" s="14" t="str">
        <f>IF(J54&gt;0,IF(Formular!$E$7='BA GS '!$H$1,LEFT(TEXT(VLOOKUP(J54,'BA GS '!$A$5:$E$60,2,FALSE),0)&amp;"/"&amp;TEXT(VLOOKUP(J54,'BA GS '!$A$5:$E$60,3,FALSE),0),45),IF(Formular!$E$7='BA HRSGe '!$H$1,LEFT(TEXT(VLOOKUP(J54,'BA HRSGe '!$A$5:$E$60,2,FALSE),0)&amp;"/"&amp;TEXT(VLOOKUP(J54,'BA HRSGe '!$A$5:$E$60,3,FALSE),0),45),IF(Formular!$E$7='BA GyGe '!$H$1,LEFT(TEXT(VLOOKUP(J54,'BA GyGe '!$A$5:$E$60,2,FALSE),0)&amp;"/"&amp;TEXT(VLOOKUP(J54,'BA GyGe '!$A$5:$E$60,3,FALSE),0),45),IF(Formular!$E$7='BA BK'!$H$1,LEFT(TEXT(VLOOKUP(J54,'BA BK'!$A$5:$E$60,2,FALSE),0)&amp;"/"&amp;TEXT(VLOOKUP(J54,'BA BK'!$A$5:$E$60,3,FALSE),0),45))))),"")</f>
        <v/>
      </c>
      <c r="L54" s="42" t="s">
        <v>25</v>
      </c>
      <c r="M54" s="7" t="str">
        <f>IF(OR(J54="",L54="A",L54="B",L54="C",L54="D"),"",IF(J54&gt;0,IF(Formular!$E$7='BA GS '!$H$1,VLOOKUP(Formular!J54,'BA GS '!$A$5:$E$60,5,FALSE),IF(Formular!$E$7='BA HRSGe '!$H$1,VLOOKUP(Formular!J54,'BA HRSGe '!$A$5:$E$60,5,FALSE),IF(Formular!$E$7='BA GyGe '!$H$1,VLOOKUP(Formular!J54,'BA GyGe '!$A$5:$E$60,5,FALSE),IF(Formular!$E$7='BA BK'!$H$1,VLOOKUP(Formular!J54,'BA BK'!$A$5:$E$60,5,FALSE))))),""))</f>
        <v/>
      </c>
      <c r="N54" s="40"/>
      <c r="O54" s="2"/>
    </row>
    <row r="55" spans="2:15" x14ac:dyDescent="0.3">
      <c r="B55" s="107"/>
      <c r="C55" s="108"/>
      <c r="D55" s="42"/>
      <c r="E55" s="9"/>
      <c r="F55" s="10"/>
      <c r="G55" s="39"/>
      <c r="H55" s="37"/>
      <c r="I55" s="88" t="str">
        <f>LEFT(IF(H55&gt;0,IF(Formular!$E$7='BA GS '!$H$1,VLOOKUP(Formular!H55,'BA GS '!$A$5:$E$50,3,FALSE),IF(Formular!$E$7='BA HRSGe '!$H$1,VLOOKUP(Formular!H55,'BA HRSGe '!$A$5:$E$60,3,FALSE),IF(Formular!$E$7='BA GyGe '!$H$1,VLOOKUP(Formular!H55,'BA GyGe '!$A$5:$E$60,3,FALSE),IF(Formular!$E$7='BA BK'!$H$1,VLOOKUP(Formular!H55,'BA BK'!$A$5:$E$60,3,FALSE))))),""),45)</f>
        <v/>
      </c>
      <c r="J55" s="11"/>
      <c r="K55" s="14" t="str">
        <f>IF(J55&gt;0,IF(Formular!$E$7='BA GS '!$H$1,LEFT(TEXT(VLOOKUP(J55,'BA GS '!$A$5:$E$60,2,FALSE),0)&amp;"/"&amp;TEXT(VLOOKUP(J55,'BA GS '!$A$5:$E$60,3,FALSE),0),45),IF(Formular!$E$7='BA HRSGe '!$H$1,LEFT(TEXT(VLOOKUP(J55,'BA HRSGe '!$A$5:$E$60,2,FALSE),0)&amp;"/"&amp;TEXT(VLOOKUP(J55,'BA HRSGe '!$A$5:$E$60,3,FALSE),0),45),IF(Formular!$E$7='BA GyGe '!$H$1,LEFT(TEXT(VLOOKUP(J55,'BA GyGe '!$A$5:$E$60,2,FALSE),0)&amp;"/"&amp;TEXT(VLOOKUP(J55,'BA GyGe '!$A$5:$E$60,3,FALSE),0),45),IF(Formular!$E$7='BA BK'!$H$1,LEFT(TEXT(VLOOKUP(J55,'BA BK'!$A$5:$E$60,2,FALSE),0)&amp;"/"&amp;TEXT(VLOOKUP(J55,'BA BK'!$A$5:$E$60,3,FALSE),0),45))))),"")</f>
        <v/>
      </c>
      <c r="L55" s="42" t="s">
        <v>25</v>
      </c>
      <c r="M55" s="7" t="str">
        <f>IF(OR(J55="",L55="A",L55="B",L55="C",L55="D"),"",IF(J55&gt;0,IF(Formular!$E$7='BA GS '!$H$1,VLOOKUP(Formular!J55,'BA GS '!$A$5:$E$60,5,FALSE),IF(Formular!$E$7='BA HRSGe '!$H$1,VLOOKUP(Formular!J55,'BA HRSGe '!$A$5:$E$60,5,FALSE),IF(Formular!$E$7='BA GyGe '!$H$1,VLOOKUP(Formular!J55,'BA GyGe '!$A$5:$E$60,5,FALSE),IF(Formular!$E$7='BA BK'!$H$1,VLOOKUP(Formular!J55,'BA BK'!$A$5:$E$60,5,FALSE))))),""))</f>
        <v/>
      </c>
      <c r="N55" s="40"/>
      <c r="O55" s="2"/>
    </row>
    <row r="56" spans="2:15" x14ac:dyDescent="0.3">
      <c r="B56" s="107"/>
      <c r="C56" s="108"/>
      <c r="D56" s="42"/>
      <c r="E56" s="9"/>
      <c r="F56" s="10"/>
      <c r="G56" s="39"/>
      <c r="H56" s="37"/>
      <c r="I56" s="88" t="str">
        <f>LEFT(IF(H56&gt;0,IF(Formular!$E$7='BA GS '!$H$1,VLOOKUP(Formular!H56,'BA GS '!$A$5:$E$50,3,FALSE),IF(Formular!$E$7='BA HRSGe '!$H$1,VLOOKUP(Formular!H56,'BA HRSGe '!$A$5:$E$60,3,FALSE),IF(Formular!$E$7='BA GyGe '!$H$1,VLOOKUP(Formular!H56,'BA GyGe '!$A$5:$E$60,3,FALSE),IF(Formular!$E$7='BA BK'!$H$1,VLOOKUP(Formular!H56,'BA BK'!$A$5:$E$60,3,FALSE))))),""),45)</f>
        <v/>
      </c>
      <c r="J56" s="11"/>
      <c r="K56" s="14" t="str">
        <f>IF(J56&gt;0,IF(Formular!$E$7='BA GS '!$H$1,LEFT(TEXT(VLOOKUP(J56,'BA GS '!$A$5:$E$60,2,FALSE),0)&amp;"/"&amp;TEXT(VLOOKUP(J56,'BA GS '!$A$5:$E$60,3,FALSE),0),45),IF(Formular!$E$7='BA HRSGe '!$H$1,LEFT(TEXT(VLOOKUP(J56,'BA HRSGe '!$A$5:$E$60,2,FALSE),0)&amp;"/"&amp;TEXT(VLOOKUP(J56,'BA HRSGe '!$A$5:$E$60,3,FALSE),0),45),IF(Formular!$E$7='BA GyGe '!$H$1,LEFT(TEXT(VLOOKUP(J56,'BA GyGe '!$A$5:$E$60,2,FALSE),0)&amp;"/"&amp;TEXT(VLOOKUP(J56,'BA GyGe '!$A$5:$E$60,3,FALSE),0),45),IF(Formular!$E$7='BA BK'!$H$1,LEFT(TEXT(VLOOKUP(J56,'BA BK'!$A$5:$E$60,2,FALSE),0)&amp;"/"&amp;TEXT(VLOOKUP(J56,'BA BK'!$A$5:$E$60,3,FALSE),0),45))))),"")</f>
        <v/>
      </c>
      <c r="L56" s="42" t="s">
        <v>25</v>
      </c>
      <c r="M56" s="7" t="str">
        <f>IF(OR(J56="",L56="A",L56="B",L56="C",L56="D"),"",IF(J56&gt;0,IF(Formular!$E$7='BA GS '!$H$1,VLOOKUP(Formular!J56,'BA GS '!$A$5:$E$60,5,FALSE),IF(Formular!$E$7='BA HRSGe '!$H$1,VLOOKUP(Formular!J56,'BA HRSGe '!$A$5:$E$60,5,FALSE),IF(Formular!$E$7='BA GyGe '!$H$1,VLOOKUP(Formular!J56,'BA GyGe '!$A$5:$E$60,5,FALSE),IF(Formular!$E$7='BA BK'!$H$1,VLOOKUP(Formular!J56,'BA BK'!$A$5:$E$60,5,FALSE))))),""))</f>
        <v/>
      </c>
      <c r="N56" s="40"/>
      <c r="O56" s="2"/>
    </row>
    <row r="57" spans="2:15" ht="16.2" thickBot="1" x14ac:dyDescent="0.35">
      <c r="B57" s="107"/>
      <c r="C57" s="108"/>
      <c r="D57" s="42"/>
      <c r="E57" s="9"/>
      <c r="F57" s="10"/>
      <c r="G57" s="39"/>
      <c r="H57" s="37"/>
      <c r="I57" s="88" t="str">
        <f>LEFT(IF(H57&gt;0,IF(Formular!$E$7='BA GS '!$H$1,VLOOKUP(Formular!H57,'BA GS '!$A$5:$E$50,3,FALSE),IF(Formular!$E$7='BA HRSGe '!$H$1,VLOOKUP(Formular!H57,'BA HRSGe '!$A$5:$E$60,3,FALSE),IF(Formular!$E$7='BA GyGe '!$H$1,VLOOKUP(Formular!H57,'BA GyGe '!$A$5:$E$60,3,FALSE),IF(Formular!$E$7='BA BK'!$H$1,VLOOKUP(Formular!H57,'BA BK'!$A$5:$E$60,3,FALSE))))),""),45)</f>
        <v/>
      </c>
      <c r="J57" s="12"/>
      <c r="K57" s="14" t="str">
        <f>IF(J57&gt;0,IF(Formular!$E$7='BA GS '!$H$1,LEFT(TEXT(VLOOKUP(J57,'BA GS '!$A$5:$E$60,2,FALSE),0)&amp;"/"&amp;TEXT(VLOOKUP(J57,'BA GS '!$A$5:$E$60,3,FALSE),0),45),IF(Formular!$E$7='BA HRSGe '!$H$1,LEFT(TEXT(VLOOKUP(J57,'BA HRSGe '!$A$5:$E$60,2,FALSE),0)&amp;"/"&amp;TEXT(VLOOKUP(J57,'BA HRSGe '!$A$5:$E$60,3,FALSE),0),45),IF(Formular!$E$7='BA GyGe '!$H$1,LEFT(TEXT(VLOOKUP(J57,'BA GyGe '!$A$5:$E$60,2,FALSE),0)&amp;"/"&amp;TEXT(VLOOKUP(J57,'BA GyGe '!$A$5:$E$60,3,FALSE),0),45),IF(Formular!$E$7='BA BK'!$H$1,LEFT(TEXT(VLOOKUP(J57,'BA BK'!$A$5:$E$60,2,FALSE),0)&amp;"/"&amp;TEXT(VLOOKUP(J57,'BA BK'!$A$5:$E$60,3,FALSE),0),45))))),"")</f>
        <v/>
      </c>
      <c r="L57" s="42" t="s">
        <v>25</v>
      </c>
      <c r="M57" s="7" t="str">
        <f>IF(OR(J57="",L57="A",L57="B",L57="C",L57="D"),"",IF(J57&gt;0,IF(Formular!$E$7='BA GS '!$H$1,VLOOKUP(Formular!J57,'BA GS '!$A$5:$E$60,5,FALSE),IF(Formular!$E$7='BA HRSGe '!$H$1,VLOOKUP(Formular!J57,'BA HRSGe '!$A$5:$E$60,5,FALSE),IF(Formular!$E$7='BA GyGe '!$H$1,VLOOKUP(Formular!J57,'BA GyGe '!$A$5:$E$60,5,FALSE),IF(Formular!$E$7='BA BK'!$H$1,VLOOKUP(Formular!J57,'BA BK'!$A$5:$E$60,5,FALSE))))),""))</f>
        <v/>
      </c>
      <c r="N57" s="41"/>
      <c r="O57" s="13"/>
    </row>
    <row r="58" spans="2:15" ht="33.75" customHeight="1" x14ac:dyDescent="0.3">
      <c r="B58" s="166" t="s">
        <v>271</v>
      </c>
      <c r="C58" s="167"/>
      <c r="D58" s="167"/>
      <c r="E58" s="167"/>
      <c r="F58" s="167"/>
      <c r="G58" s="167"/>
      <c r="H58" s="167"/>
      <c r="I58" s="168"/>
      <c r="J58" s="145" t="s">
        <v>1</v>
      </c>
      <c r="K58" s="146"/>
      <c r="L58" s="146"/>
      <c r="M58" s="25">
        <f>SUMIF($L$11:$L$57,"Ja",$M$11:$M$57)</f>
        <v>0</v>
      </c>
      <c r="N58" s="147" t="s">
        <v>270</v>
      </c>
      <c r="O58" s="148"/>
    </row>
    <row r="59" spans="2:15" ht="30" customHeight="1" x14ac:dyDescent="0.3">
      <c r="B59" s="169"/>
      <c r="C59" s="170"/>
      <c r="D59" s="170"/>
      <c r="E59" s="170"/>
      <c r="F59" s="170"/>
      <c r="G59" s="170"/>
      <c r="H59" s="170"/>
      <c r="I59" s="171"/>
      <c r="J59" s="158" t="s">
        <v>30</v>
      </c>
      <c r="K59" s="159"/>
      <c r="L59" s="160"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61"/>
      <c r="N59" s="161"/>
      <c r="O59" s="162"/>
    </row>
    <row r="60" spans="2:15" ht="24.75" customHeight="1" thickBot="1" x14ac:dyDescent="0.35">
      <c r="B60" s="133" t="s">
        <v>33</v>
      </c>
      <c r="C60" s="134"/>
      <c r="D60" s="134"/>
      <c r="E60" s="134"/>
      <c r="F60" s="134"/>
      <c r="G60" s="134"/>
      <c r="H60" s="134"/>
      <c r="I60" s="135"/>
      <c r="J60" s="143" t="str">
        <f>IF(E7=STG!A1,"",+TEXT(M58,"0")&amp;" x "&amp;TEXT(O7,"0")&amp;" : "&amp;TEXT(VLOOKUP($E$7,STG!$A$3:$B$6,2,FALSE),"00")&amp;" = "&amp;TEXT(M58*O7/(VLOOKUP($E$7,STG!$A$3:$B$6,2,FALSE)),"0,00")&amp;" Semester")</f>
        <v/>
      </c>
      <c r="K60" s="144"/>
      <c r="L60" s="163"/>
      <c r="M60" s="164"/>
      <c r="N60" s="164"/>
      <c r="O60" s="165"/>
    </row>
    <row r="61" spans="2:15" ht="12.6" customHeight="1" x14ac:dyDescent="0.3">
      <c r="B61" s="26"/>
      <c r="E61" s="26"/>
      <c r="F61" s="26"/>
      <c r="G61" s="26"/>
      <c r="H61" s="26"/>
      <c r="I61" s="89"/>
      <c r="J61" s="23"/>
      <c r="K61" s="23"/>
      <c r="L61" s="22"/>
      <c r="M61" s="22"/>
      <c r="N61" s="22"/>
      <c r="O61" s="22"/>
    </row>
    <row r="62" spans="2:15" ht="15" customHeight="1" x14ac:dyDescent="0.3">
      <c r="B62" s="31" t="s">
        <v>47</v>
      </c>
      <c r="C62" s="31"/>
      <c r="D62" s="31"/>
      <c r="E62" s="31"/>
      <c r="F62" s="132" t="s">
        <v>263</v>
      </c>
      <c r="G62" s="132"/>
      <c r="H62" s="132"/>
      <c r="I62" s="132"/>
      <c r="J62" s="132" t="s">
        <v>262</v>
      </c>
      <c r="K62" s="132"/>
      <c r="L62" s="132"/>
      <c r="M62" s="132"/>
      <c r="N62" s="132"/>
      <c r="O62" s="31"/>
    </row>
    <row r="63" spans="2:15" ht="15" customHeight="1" x14ac:dyDescent="0.3">
      <c r="B63" s="31"/>
      <c r="C63" s="31"/>
      <c r="D63" s="31"/>
      <c r="E63" s="31"/>
      <c r="F63" s="132" t="s">
        <v>39</v>
      </c>
      <c r="G63" s="132"/>
      <c r="H63" s="132"/>
      <c r="I63" s="132"/>
      <c r="J63" s="132" t="s">
        <v>40</v>
      </c>
      <c r="K63" s="132"/>
      <c r="L63" s="132"/>
      <c r="M63" s="132"/>
      <c r="N63" s="132"/>
      <c r="O63" s="31"/>
    </row>
    <row r="64" spans="2:15" ht="15" customHeight="1" x14ac:dyDescent="0.3">
      <c r="O64" s="31"/>
    </row>
    <row r="65" spans="2:15" ht="15" customHeight="1" x14ac:dyDescent="0.3">
      <c r="B65" s="132" t="s">
        <v>48</v>
      </c>
      <c r="C65" s="132"/>
      <c r="D65" s="132"/>
      <c r="F65" s="30"/>
      <c r="G65" s="30"/>
      <c r="H65" s="30"/>
      <c r="J65" s="30"/>
      <c r="K65" s="30"/>
      <c r="L65" s="30"/>
      <c r="M65" s="30"/>
      <c r="N65" s="30"/>
      <c r="O65" s="31"/>
    </row>
    <row r="66" spans="2:15" ht="15" customHeight="1" x14ac:dyDescent="0.3">
      <c r="B66" t="s">
        <v>49</v>
      </c>
      <c r="C66" s="137" t="s">
        <v>50</v>
      </c>
      <c r="D66" s="137"/>
      <c r="E66" s="43" t="s">
        <v>51</v>
      </c>
      <c r="O66" s="31"/>
    </row>
    <row r="67" spans="2:15" ht="15" customHeight="1" x14ac:dyDescent="0.3">
      <c r="O67" s="34"/>
    </row>
    <row r="68" spans="2:15" x14ac:dyDescent="0.3">
      <c r="B68" s="31" t="s">
        <v>52</v>
      </c>
      <c r="C68" s="31"/>
      <c r="D68" s="31"/>
      <c r="E68" s="30"/>
      <c r="F68" s="30"/>
      <c r="G68" s="30"/>
      <c r="H68" s="30"/>
      <c r="J68" s="30"/>
      <c r="K68" s="30"/>
      <c r="O68" s="30"/>
    </row>
    <row r="69" spans="2:15" ht="31.2" x14ac:dyDescent="0.3">
      <c r="B69" s="46" t="s">
        <v>2</v>
      </c>
      <c r="C69" s="46"/>
      <c r="D69" s="46"/>
      <c r="E69" s="46"/>
      <c r="F69" s="46"/>
      <c r="G69" s="46"/>
      <c r="H69" s="46"/>
      <c r="I69" s="91" t="s">
        <v>15</v>
      </c>
      <c r="J69" s="46"/>
      <c r="K69" s="46"/>
      <c r="L69" s="4"/>
      <c r="M69" s="4"/>
      <c r="N69" s="4"/>
    </row>
    <row r="70" spans="2:15" x14ac:dyDescent="0.3">
      <c r="B70" s="136" t="s">
        <v>3</v>
      </c>
      <c r="C70" s="136"/>
      <c r="D70" s="136"/>
      <c r="E70" s="136"/>
      <c r="F70" s="136"/>
      <c r="G70" s="136"/>
      <c r="H70" s="136"/>
      <c r="I70" s="136" t="s">
        <v>4</v>
      </c>
      <c r="J70" s="136"/>
      <c r="K70" s="136"/>
    </row>
    <row r="71" spans="2:15" x14ac:dyDescent="0.3">
      <c r="B71" s="30"/>
      <c r="C71" s="30"/>
      <c r="D71" s="30"/>
      <c r="E71" s="30"/>
      <c r="F71" s="30"/>
      <c r="G71" s="30"/>
      <c r="H71" s="30"/>
      <c r="J71" s="30"/>
      <c r="K71" s="30"/>
      <c r="L71" s="30"/>
    </row>
    <row r="72" spans="2:15" x14ac:dyDescent="0.3">
      <c r="B72" s="3" t="s">
        <v>31</v>
      </c>
      <c r="C72" s="3"/>
      <c r="D72" s="3"/>
      <c r="E72" s="4"/>
      <c r="F72" s="4"/>
      <c r="G72" s="4"/>
      <c r="H72" s="4"/>
      <c r="I72" s="92"/>
      <c r="J72" s="4"/>
      <c r="K72" s="4"/>
      <c r="L72" s="4"/>
      <c r="M72" s="4"/>
      <c r="N72" s="4"/>
      <c r="O72" s="4"/>
    </row>
    <row r="73" spans="2:15" x14ac:dyDescent="0.3">
      <c r="B73" s="4"/>
      <c r="C73" s="4"/>
      <c r="D73" s="4"/>
      <c r="E73" s="4"/>
      <c r="F73" s="4"/>
      <c r="G73" s="4"/>
      <c r="H73" s="4"/>
      <c r="I73" s="92"/>
      <c r="J73" s="4"/>
      <c r="K73" s="4"/>
      <c r="L73" s="4"/>
      <c r="M73" s="4"/>
      <c r="N73" s="4"/>
      <c r="O73" s="4"/>
    </row>
    <row r="74" spans="2:15" ht="25.8" x14ac:dyDescent="0.3">
      <c r="B74" s="24" t="s">
        <v>0</v>
      </c>
      <c r="C74" s="24" t="s">
        <v>32</v>
      </c>
      <c r="D74" s="138" t="s">
        <v>20</v>
      </c>
      <c r="E74" s="139"/>
      <c r="F74" s="139"/>
      <c r="G74" s="139"/>
      <c r="H74" s="139"/>
      <c r="I74" s="139"/>
      <c r="J74" s="139"/>
      <c r="K74" s="139"/>
      <c r="L74" s="139"/>
      <c r="M74" s="139"/>
      <c r="N74" s="139"/>
      <c r="O74" s="140"/>
    </row>
    <row r="75" spans="2:15" x14ac:dyDescent="0.3">
      <c r="B75" s="29"/>
      <c r="C75" s="29"/>
      <c r="D75" s="104"/>
      <c r="E75" s="105"/>
      <c r="F75" s="105"/>
      <c r="G75" s="105"/>
      <c r="H75" s="105"/>
      <c r="I75" s="105"/>
      <c r="J75" s="105"/>
      <c r="K75" s="105"/>
      <c r="L75" s="105"/>
      <c r="M75" s="105"/>
      <c r="N75" s="105"/>
      <c r="O75" s="106"/>
    </row>
    <row r="76" spans="2:15" x14ac:dyDescent="0.3">
      <c r="B76" s="29"/>
      <c r="C76" s="29"/>
      <c r="D76" s="104"/>
      <c r="E76" s="105"/>
      <c r="F76" s="105"/>
      <c r="G76" s="105"/>
      <c r="H76" s="105"/>
      <c r="I76" s="105"/>
      <c r="J76" s="105"/>
      <c r="K76" s="105"/>
      <c r="L76" s="105"/>
      <c r="M76" s="105"/>
      <c r="N76" s="105"/>
      <c r="O76" s="106"/>
    </row>
    <row r="77" spans="2:15" x14ac:dyDescent="0.3">
      <c r="B77" s="29"/>
      <c r="C77" s="29"/>
      <c r="D77" s="104"/>
      <c r="E77" s="105"/>
      <c r="F77" s="105"/>
      <c r="G77" s="105"/>
      <c r="H77" s="105"/>
      <c r="I77" s="105"/>
      <c r="J77" s="105"/>
      <c r="K77" s="105"/>
      <c r="L77" s="105"/>
      <c r="M77" s="105"/>
      <c r="N77" s="105"/>
      <c r="O77" s="106"/>
    </row>
    <row r="78" spans="2:15" x14ac:dyDescent="0.3">
      <c r="B78" s="29"/>
      <c r="C78" s="29"/>
      <c r="D78" s="104"/>
      <c r="E78" s="105"/>
      <c r="F78" s="105"/>
      <c r="G78" s="105"/>
      <c r="H78" s="105"/>
      <c r="I78" s="105"/>
      <c r="J78" s="105"/>
      <c r="K78" s="105"/>
      <c r="L78" s="105"/>
      <c r="M78" s="105"/>
      <c r="N78" s="105"/>
      <c r="O78" s="106"/>
    </row>
    <row r="79" spans="2:15" x14ac:dyDescent="0.3">
      <c r="B79" s="29"/>
      <c r="C79" s="29"/>
      <c r="D79" s="104"/>
      <c r="E79" s="105"/>
      <c r="F79" s="105"/>
      <c r="G79" s="105"/>
      <c r="H79" s="105"/>
      <c r="I79" s="105"/>
      <c r="J79" s="105"/>
      <c r="K79" s="105"/>
      <c r="L79" s="105"/>
      <c r="M79" s="105"/>
      <c r="N79" s="105"/>
      <c r="O79" s="106"/>
    </row>
    <row r="80" spans="2:15" x14ac:dyDescent="0.3">
      <c r="B80" s="29"/>
      <c r="C80" s="29"/>
      <c r="D80" s="104"/>
      <c r="E80" s="105"/>
      <c r="F80" s="105"/>
      <c r="G80" s="105"/>
      <c r="H80" s="105"/>
      <c r="I80" s="105"/>
      <c r="J80" s="105"/>
      <c r="K80" s="105"/>
      <c r="L80" s="105"/>
      <c r="M80" s="105"/>
      <c r="N80" s="105"/>
      <c r="O80" s="106"/>
    </row>
    <row r="81" spans="2:15" x14ac:dyDescent="0.3">
      <c r="B81" s="29"/>
      <c r="C81" s="29"/>
      <c r="D81" s="104"/>
      <c r="E81" s="105"/>
      <c r="F81" s="105"/>
      <c r="G81" s="105"/>
      <c r="H81" s="105"/>
      <c r="I81" s="105"/>
      <c r="J81" s="105"/>
      <c r="K81" s="105"/>
      <c r="L81" s="105"/>
      <c r="M81" s="105"/>
      <c r="N81" s="105"/>
      <c r="O81" s="106"/>
    </row>
    <row r="82" spans="2:15" x14ac:dyDescent="0.3">
      <c r="B82" s="29"/>
      <c r="C82" s="29"/>
      <c r="D82" s="104"/>
      <c r="E82" s="105"/>
      <c r="F82" s="105"/>
      <c r="G82" s="105"/>
      <c r="H82" s="105"/>
      <c r="I82" s="105"/>
      <c r="J82" s="105"/>
      <c r="K82" s="105"/>
      <c r="L82" s="105"/>
      <c r="M82" s="105"/>
      <c r="N82" s="105"/>
      <c r="O82" s="106"/>
    </row>
    <row r="83" spans="2:15" x14ac:dyDescent="0.3">
      <c r="B83" s="29"/>
      <c r="C83" s="29"/>
      <c r="D83" s="104"/>
      <c r="E83" s="105"/>
      <c r="F83" s="105"/>
      <c r="G83" s="105"/>
      <c r="H83" s="105"/>
      <c r="I83" s="105"/>
      <c r="J83" s="105"/>
      <c r="K83" s="105"/>
      <c r="L83" s="105"/>
      <c r="M83" s="105"/>
      <c r="N83" s="105"/>
      <c r="O83" s="106"/>
    </row>
    <row r="84" spans="2:15" x14ac:dyDescent="0.3">
      <c r="B84" s="29"/>
      <c r="C84" s="29"/>
      <c r="D84" s="104"/>
      <c r="E84" s="105"/>
      <c r="F84" s="105"/>
      <c r="G84" s="105"/>
      <c r="H84" s="105"/>
      <c r="I84" s="105"/>
      <c r="J84" s="105"/>
      <c r="K84" s="105"/>
      <c r="L84" s="105"/>
      <c r="M84" s="105"/>
      <c r="N84" s="105"/>
      <c r="O84" s="106"/>
    </row>
    <row r="85" spans="2:15" x14ac:dyDescent="0.3">
      <c r="B85" s="29"/>
      <c r="C85" s="29"/>
      <c r="D85" s="104"/>
      <c r="E85" s="105"/>
      <c r="F85" s="105"/>
      <c r="G85" s="105"/>
      <c r="H85" s="105"/>
      <c r="I85" s="105"/>
      <c r="J85" s="105"/>
      <c r="K85" s="105"/>
      <c r="L85" s="105"/>
      <c r="M85" s="105"/>
      <c r="N85" s="105"/>
      <c r="O85" s="106"/>
    </row>
    <row r="86" spans="2:15" x14ac:dyDescent="0.3">
      <c r="B86" s="29"/>
      <c r="C86" s="29"/>
      <c r="D86" s="104"/>
      <c r="E86" s="105"/>
      <c r="F86" s="105"/>
      <c r="G86" s="105"/>
      <c r="H86" s="105"/>
      <c r="I86" s="105"/>
      <c r="J86" s="105"/>
      <c r="K86" s="105"/>
      <c r="L86" s="105"/>
      <c r="M86" s="105"/>
      <c r="N86" s="105"/>
      <c r="O86" s="106"/>
    </row>
    <row r="87" spans="2:15" x14ac:dyDescent="0.3">
      <c r="B87" s="29"/>
      <c r="C87" s="29"/>
      <c r="D87" s="104"/>
      <c r="E87" s="105"/>
      <c r="F87" s="105"/>
      <c r="G87" s="105"/>
      <c r="H87" s="105"/>
      <c r="I87" s="105"/>
      <c r="J87" s="105"/>
      <c r="K87" s="105"/>
      <c r="L87" s="105"/>
      <c r="M87" s="105"/>
      <c r="N87" s="105"/>
      <c r="O87" s="106"/>
    </row>
    <row r="88" spans="2:15" x14ac:dyDescent="0.3">
      <c r="B88" s="29"/>
      <c r="C88" s="29"/>
      <c r="D88" s="104"/>
      <c r="E88" s="105"/>
      <c r="F88" s="105"/>
      <c r="G88" s="105"/>
      <c r="H88" s="105"/>
      <c r="I88" s="105"/>
      <c r="J88" s="105"/>
      <c r="K88" s="105"/>
      <c r="L88" s="105"/>
      <c r="M88" s="105"/>
      <c r="N88" s="105"/>
      <c r="O88" s="106"/>
    </row>
    <row r="89" spans="2:15" x14ac:dyDescent="0.3">
      <c r="B89" s="29"/>
      <c r="C89" s="29"/>
      <c r="D89" s="104"/>
      <c r="E89" s="105"/>
      <c r="F89" s="105"/>
      <c r="G89" s="105"/>
      <c r="H89" s="105"/>
      <c r="I89" s="105"/>
      <c r="J89" s="105"/>
      <c r="K89" s="105"/>
      <c r="L89" s="105"/>
      <c r="M89" s="105"/>
      <c r="N89" s="105"/>
      <c r="O89" s="106"/>
    </row>
    <row r="90" spans="2:15" x14ac:dyDescent="0.3">
      <c r="B90" s="27"/>
      <c r="C90" s="27"/>
      <c r="D90" s="27"/>
      <c r="E90" s="28"/>
      <c r="F90" s="28"/>
      <c r="G90" s="28"/>
      <c r="H90" s="28"/>
      <c r="I90" s="85"/>
      <c r="J90" s="28"/>
      <c r="K90" s="28"/>
      <c r="L90" s="28"/>
      <c r="M90" s="28"/>
      <c r="N90" s="28"/>
      <c r="O90" s="28"/>
    </row>
    <row r="91" spans="2:15" x14ac:dyDescent="0.3">
      <c r="B91" s="5" t="s">
        <v>28</v>
      </c>
      <c r="C91" s="5"/>
      <c r="D91" s="5"/>
      <c r="E91" s="5"/>
      <c r="F91" s="5"/>
      <c r="G91" s="5"/>
      <c r="H91" s="5"/>
      <c r="I91" s="93"/>
      <c r="J91" s="5"/>
      <c r="K91" s="5"/>
      <c r="L91" s="5"/>
      <c r="M91" s="5"/>
      <c r="N91" s="5"/>
      <c r="O91" s="5"/>
    </row>
    <row r="92" spans="2:15" x14ac:dyDescent="0.3">
      <c r="B92" s="5"/>
      <c r="C92" s="5"/>
      <c r="D92" s="5"/>
      <c r="E92" s="5"/>
      <c r="F92" s="5"/>
      <c r="G92" s="5"/>
      <c r="H92" s="5"/>
      <c r="I92" s="93"/>
      <c r="J92" s="5"/>
      <c r="K92" s="5"/>
      <c r="L92" s="5"/>
      <c r="M92" s="5"/>
      <c r="N92" s="5"/>
      <c r="O92" s="5"/>
    </row>
    <row r="93" spans="2:15" s="19" customFormat="1" x14ac:dyDescent="0.3">
      <c r="B93" s="172" t="s">
        <v>53</v>
      </c>
      <c r="C93" s="172"/>
      <c r="D93" s="172"/>
      <c r="E93" s="172"/>
      <c r="F93" s="172"/>
      <c r="G93" s="172"/>
      <c r="H93" s="172"/>
      <c r="I93" s="172"/>
      <c r="J93" s="172"/>
      <c r="K93" s="172"/>
      <c r="L93" s="172"/>
      <c r="M93" s="172"/>
      <c r="N93" s="172"/>
      <c r="O93" s="172"/>
    </row>
    <row r="94" spans="2:15" x14ac:dyDescent="0.3">
      <c r="B94" s="172"/>
      <c r="C94" s="172"/>
      <c r="D94" s="172"/>
      <c r="E94" s="172"/>
      <c r="F94" s="172"/>
      <c r="G94" s="172"/>
      <c r="H94" s="172"/>
      <c r="I94" s="172"/>
      <c r="J94" s="172"/>
      <c r="K94" s="172"/>
      <c r="L94" s="172"/>
      <c r="M94" s="172"/>
      <c r="N94" s="172"/>
      <c r="O94" s="172"/>
    </row>
    <row r="95" spans="2:15" x14ac:dyDescent="0.3">
      <c r="B95" s="20"/>
      <c r="C95" s="20"/>
      <c r="D95" s="47"/>
      <c r="E95" s="20"/>
      <c r="F95" s="20"/>
      <c r="G95" s="20"/>
      <c r="H95" s="20"/>
      <c r="I95" s="86"/>
      <c r="J95" s="20"/>
      <c r="K95" s="20"/>
      <c r="L95" s="20"/>
      <c r="M95" s="20"/>
      <c r="N95" s="20"/>
      <c r="O95" s="20"/>
    </row>
    <row r="96" spans="2:15" x14ac:dyDescent="0.3">
      <c r="B96" s="6" t="s">
        <v>29</v>
      </c>
      <c r="C96" s="6"/>
      <c r="D96" s="6"/>
      <c r="E96" s="5"/>
      <c r="F96" s="5"/>
      <c r="G96" s="5"/>
      <c r="H96" s="5"/>
      <c r="I96" s="93"/>
      <c r="J96" s="5"/>
      <c r="K96" s="5"/>
      <c r="L96" s="5"/>
      <c r="M96" s="5"/>
      <c r="N96" s="5"/>
      <c r="O96" s="5"/>
    </row>
    <row r="97" spans="2:15" ht="15.75" customHeight="1" x14ac:dyDescent="0.3">
      <c r="B97" s="157" t="s">
        <v>41</v>
      </c>
      <c r="C97" s="157"/>
      <c r="D97" s="157"/>
      <c r="E97" s="157"/>
      <c r="F97" s="157"/>
      <c r="G97" s="157"/>
      <c r="H97" s="157"/>
      <c r="I97" s="157"/>
      <c r="J97" s="157"/>
      <c r="K97" s="157"/>
      <c r="L97" s="157"/>
      <c r="M97" s="157"/>
      <c r="N97" s="157"/>
      <c r="O97" s="157"/>
    </row>
    <row r="98" spans="2:15" x14ac:dyDescent="0.3">
      <c r="B98" s="157"/>
      <c r="C98" s="157"/>
      <c r="D98" s="157"/>
      <c r="E98" s="157"/>
      <c r="F98" s="157"/>
      <c r="G98" s="157"/>
      <c r="H98" s="157"/>
      <c r="I98" s="157"/>
      <c r="J98" s="157"/>
      <c r="K98" s="157"/>
      <c r="L98" s="157"/>
      <c r="M98" s="157"/>
      <c r="N98" s="157"/>
      <c r="O98" s="157"/>
    </row>
    <row r="99" spans="2:15" x14ac:dyDescent="0.3">
      <c r="B99" s="157"/>
      <c r="C99" s="157"/>
      <c r="D99" s="157"/>
      <c r="E99" s="157"/>
      <c r="F99" s="157"/>
      <c r="G99" s="157"/>
      <c r="H99" s="157"/>
      <c r="I99" s="157"/>
      <c r="J99" s="157"/>
      <c r="K99" s="157"/>
      <c r="L99" s="157"/>
      <c r="M99" s="157"/>
      <c r="N99" s="157"/>
      <c r="O99" s="157"/>
    </row>
    <row r="100" spans="2:15" x14ac:dyDescent="0.3">
      <c r="C100" s="5"/>
      <c r="D100" s="5"/>
      <c r="E100" s="5"/>
      <c r="F100" s="5"/>
      <c r="G100" s="5"/>
      <c r="H100" s="5"/>
      <c r="I100" s="93"/>
      <c r="J100" s="5"/>
      <c r="K100" s="5"/>
      <c r="L100" s="5"/>
      <c r="M100" s="5"/>
      <c r="N100" s="5"/>
      <c r="O100" s="5"/>
    </row>
    <row r="101" spans="2:15" x14ac:dyDescent="0.3">
      <c r="B101" s="5" t="s">
        <v>10</v>
      </c>
      <c r="C101" s="5"/>
      <c r="D101" s="5"/>
      <c r="E101" s="5"/>
      <c r="F101" s="5"/>
      <c r="G101" s="5"/>
      <c r="H101" s="5"/>
      <c r="I101" s="93"/>
      <c r="J101" s="5"/>
      <c r="K101" s="5"/>
      <c r="L101" s="5"/>
      <c r="M101" s="5"/>
      <c r="N101" s="5"/>
      <c r="O101" s="5"/>
    </row>
    <row r="102" spans="2:15" x14ac:dyDescent="0.3">
      <c r="B102" s="5"/>
      <c r="C102" s="5"/>
      <c r="D102" s="5"/>
      <c r="E102" s="5"/>
      <c r="F102" s="5"/>
      <c r="G102" s="5"/>
      <c r="H102" s="5"/>
      <c r="I102" s="93"/>
      <c r="J102" s="5"/>
      <c r="K102" s="5"/>
      <c r="L102" s="5"/>
      <c r="M102" s="5"/>
      <c r="N102" s="5"/>
      <c r="O102" s="5"/>
    </row>
    <row r="103" spans="2:15" x14ac:dyDescent="0.3">
      <c r="B103" s="5" t="s">
        <v>11</v>
      </c>
      <c r="C103" s="5"/>
      <c r="D103" s="5"/>
      <c r="E103" s="5"/>
      <c r="F103" s="5"/>
      <c r="G103" s="5"/>
      <c r="H103" s="5"/>
      <c r="I103" s="93"/>
      <c r="J103" s="5"/>
      <c r="K103" s="5"/>
      <c r="L103" s="5"/>
      <c r="M103" s="5"/>
      <c r="N103" s="5"/>
      <c r="O103" s="5"/>
    </row>
    <row r="104" spans="2:15" x14ac:dyDescent="0.3">
      <c r="B104" s="5"/>
      <c r="C104" s="5"/>
      <c r="D104" s="5"/>
      <c r="E104" s="5"/>
      <c r="F104" s="5"/>
      <c r="G104" s="5"/>
      <c r="H104" s="5"/>
      <c r="I104" s="93"/>
      <c r="J104" s="5"/>
      <c r="K104" s="5"/>
      <c r="L104" s="5"/>
      <c r="M104" s="5"/>
      <c r="N104" s="5"/>
      <c r="O104" s="5"/>
    </row>
    <row r="105" spans="2:15" x14ac:dyDescent="0.3">
      <c r="B105" s="5" t="s">
        <v>12</v>
      </c>
      <c r="C105" s="5"/>
      <c r="D105" s="5"/>
      <c r="E105" s="5"/>
      <c r="F105" s="5"/>
      <c r="G105" s="5"/>
      <c r="H105" s="5"/>
      <c r="I105" s="93"/>
      <c r="J105" s="5"/>
      <c r="K105" s="5"/>
      <c r="L105" s="5"/>
      <c r="M105" s="5"/>
      <c r="N105" s="5"/>
      <c r="O105" s="5"/>
    </row>
    <row r="106" spans="2:15" x14ac:dyDescent="0.3">
      <c r="B106" s="5"/>
      <c r="C106" s="5"/>
      <c r="D106" s="5"/>
      <c r="E106" s="5"/>
      <c r="F106" s="5"/>
      <c r="G106" s="5"/>
      <c r="H106" s="5"/>
      <c r="I106" s="93"/>
      <c r="J106" s="5"/>
      <c r="K106" s="5"/>
      <c r="L106" s="5"/>
      <c r="M106" s="5"/>
      <c r="N106" s="5"/>
      <c r="O106" s="5"/>
    </row>
    <row r="107" spans="2:15" x14ac:dyDescent="0.3">
      <c r="B107" s="5"/>
      <c r="C107" s="5"/>
      <c r="D107" s="5"/>
      <c r="E107" s="5"/>
      <c r="F107" s="5"/>
      <c r="G107" s="5"/>
      <c r="H107" s="5"/>
      <c r="I107" s="93"/>
      <c r="J107" s="5"/>
      <c r="K107" s="5"/>
      <c r="L107" s="5"/>
      <c r="M107" s="5"/>
      <c r="N107" s="5"/>
      <c r="O107" s="5"/>
    </row>
    <row r="108" spans="2:15" x14ac:dyDescent="0.3">
      <c r="B108" s="5" t="s">
        <v>13</v>
      </c>
      <c r="C108" s="5"/>
      <c r="D108" s="5"/>
      <c r="E108" s="5"/>
      <c r="F108" s="5"/>
      <c r="G108" s="5"/>
      <c r="H108" s="5"/>
      <c r="I108" s="93"/>
      <c r="J108" s="5"/>
      <c r="K108" s="5"/>
      <c r="L108" s="5"/>
      <c r="M108" s="5"/>
      <c r="N108" s="5"/>
      <c r="O108" s="5"/>
    </row>
    <row r="109" spans="2:15" x14ac:dyDescent="0.3">
      <c r="B109" s="33"/>
      <c r="C109" s="4"/>
      <c r="D109" s="4"/>
      <c r="E109" s="4"/>
    </row>
    <row r="110" spans="2:15" x14ac:dyDescent="0.3">
      <c r="B110" s="5" t="s">
        <v>14</v>
      </c>
    </row>
  </sheetData>
  <sheetProtection algorithmName="SHA-512" hashValue="RFC3yq99UmQcRU5f+dwHBw7XEu8tbJnMN145MixxRI9C4t/pXTomGJgxS1gnJtRy2mnoaHwyWrAm7N5KxhshaQ==" saltValue="39RhLPMuWSYCCTCe8ET2ug==" spinCount="100000" sheet="1" selectLockedCells="1"/>
  <protectedRanges>
    <protectedRange sqref="B1:B2 B3:D6 B7:I9 N7:O10 J8:M9 J7:L7 E10:K10 I11:I57 K11:K57 M10:M57" name="Seite 1"/>
    <protectedRange sqref="B58:O61 B71:N71 O62:O71" name="Seite 2"/>
    <protectedRange sqref="D10" name="Seite 1_1"/>
    <protectedRange sqref="B10:C10" name="Seite 1_2"/>
    <protectedRange sqref="L10" name="Seite 1_3"/>
    <protectedRange sqref="J63:N63 B63:F63 C62:N62 B68:K70 F65:N65" name="Seite 2_2"/>
    <protectedRange sqref="B62"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C66:D66"/>
    <mergeCell ref="D75:O75"/>
    <mergeCell ref="D74:O74"/>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198120</xdr:colOff>
                    <xdr:row>59</xdr:row>
                    <xdr:rowOff>30480</xdr:rowOff>
                  </from>
                  <to>
                    <xdr:col>6</xdr:col>
                    <xdr:colOff>220980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335280</xdr:colOff>
                    <xdr:row>59</xdr:row>
                    <xdr:rowOff>30480</xdr:rowOff>
                  </from>
                  <to>
                    <xdr:col>5</xdr:col>
                    <xdr:colOff>182880</xdr:colOff>
                    <xdr:row>59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zoomScaleNormal="100" workbookViewId="0">
      <selection activeCell="C34" sqref="C34"/>
    </sheetView>
  </sheetViews>
  <sheetFormatPr baseColWidth="10" defaultColWidth="11" defaultRowHeight="14.4" x14ac:dyDescent="0.3"/>
  <cols>
    <col min="1" max="1" width="6.59765625" style="71" customWidth="1"/>
    <col min="2" max="2" width="13.59765625" style="72" customWidth="1"/>
    <col min="3" max="3" width="60.59765625" style="72" customWidth="1"/>
    <col min="4" max="4" width="14.8984375" style="59" customWidth="1"/>
    <col min="5" max="5" width="6.59765625" style="71" customWidth="1"/>
    <col min="6" max="6" width="10" style="73" customWidth="1"/>
    <col min="7" max="7" width="14.59765625" style="63" bestFit="1" customWidth="1"/>
    <col min="8" max="16384" width="11" style="63"/>
  </cols>
  <sheetData>
    <row r="1" spans="1:13" ht="15" customHeight="1" x14ac:dyDescent="0.3">
      <c r="A1" s="173" t="s">
        <v>251</v>
      </c>
      <c r="B1" s="173"/>
      <c r="C1" s="173"/>
      <c r="D1" s="173"/>
      <c r="E1" s="173"/>
      <c r="F1" s="67"/>
      <c r="G1" s="59" t="s">
        <v>54</v>
      </c>
      <c r="H1" s="84" t="s">
        <v>253</v>
      </c>
    </row>
    <row r="2" spans="1:13" ht="15" customHeight="1" x14ac:dyDescent="0.3">
      <c r="A2" s="173"/>
      <c r="B2" s="173"/>
      <c r="C2" s="173"/>
      <c r="D2" s="173"/>
      <c r="E2" s="173"/>
      <c r="F2" s="67"/>
      <c r="G2" s="59" t="s">
        <v>16</v>
      </c>
      <c r="H2" s="68">
        <v>6</v>
      </c>
    </row>
    <row r="3" spans="1:13" ht="15" customHeight="1" x14ac:dyDescent="0.3">
      <c r="A3" s="174"/>
      <c r="B3" s="174"/>
      <c r="C3" s="174"/>
      <c r="D3" s="174"/>
      <c r="E3" s="174"/>
      <c r="F3" s="69"/>
    </row>
    <row r="4" spans="1:13" s="59" customFormat="1" x14ac:dyDescent="0.3">
      <c r="A4" s="56" t="s">
        <v>0</v>
      </c>
      <c r="B4" s="57" t="s">
        <v>55</v>
      </c>
      <c r="C4" s="57" t="s">
        <v>56</v>
      </c>
      <c r="D4" s="56" t="s">
        <v>57</v>
      </c>
      <c r="E4" s="56" t="s">
        <v>58</v>
      </c>
      <c r="F4" s="58"/>
    </row>
    <row r="5" spans="1:13" s="55" customFormat="1" x14ac:dyDescent="0.3">
      <c r="A5" s="54">
        <v>1</v>
      </c>
      <c r="B5" s="77" t="s">
        <v>60</v>
      </c>
      <c r="C5" s="77" t="s">
        <v>61</v>
      </c>
      <c r="D5" s="77" t="s">
        <v>62</v>
      </c>
      <c r="E5" s="78">
        <v>2.5</v>
      </c>
      <c r="F5" s="53"/>
    </row>
    <row r="6" spans="1:13" s="55" customFormat="1" x14ac:dyDescent="0.3">
      <c r="A6" s="54">
        <v>2</v>
      </c>
      <c r="B6" s="77" t="s">
        <v>63</v>
      </c>
      <c r="C6" s="77" t="s">
        <v>64</v>
      </c>
      <c r="D6" s="77" t="s">
        <v>62</v>
      </c>
      <c r="E6" s="78">
        <v>2</v>
      </c>
    </row>
    <row r="7" spans="1:13" s="55" customFormat="1" x14ac:dyDescent="0.3">
      <c r="A7" s="54">
        <v>3</v>
      </c>
      <c r="B7" s="77" t="s">
        <v>65</v>
      </c>
      <c r="C7" s="77" t="s">
        <v>66</v>
      </c>
      <c r="D7" s="77" t="s">
        <v>67</v>
      </c>
      <c r="E7" s="78">
        <v>3.5</v>
      </c>
      <c r="F7" s="53"/>
    </row>
    <row r="8" spans="1:13" s="55" customFormat="1" x14ac:dyDescent="0.3">
      <c r="A8" s="54">
        <v>4</v>
      </c>
      <c r="B8" s="77" t="s">
        <v>68</v>
      </c>
      <c r="C8" s="96" t="s">
        <v>267</v>
      </c>
      <c r="D8" s="77" t="s">
        <v>67</v>
      </c>
      <c r="E8" s="78">
        <v>6</v>
      </c>
      <c r="F8" s="54"/>
    </row>
    <row r="9" spans="1:13" s="55" customFormat="1" x14ac:dyDescent="0.3">
      <c r="A9" s="54">
        <v>5</v>
      </c>
      <c r="B9" s="77" t="s">
        <v>69</v>
      </c>
      <c r="C9" s="77" t="s">
        <v>70</v>
      </c>
      <c r="D9" s="77" t="s">
        <v>62</v>
      </c>
      <c r="E9" s="78">
        <v>1.5</v>
      </c>
      <c r="F9" s="54"/>
    </row>
    <row r="10" spans="1:13" s="55" customFormat="1" x14ac:dyDescent="0.3">
      <c r="A10" s="54">
        <v>6</v>
      </c>
      <c r="B10" s="77" t="s">
        <v>71</v>
      </c>
      <c r="C10" s="77" t="s">
        <v>72</v>
      </c>
      <c r="D10" s="77" t="s">
        <v>62</v>
      </c>
      <c r="E10" s="78">
        <v>2</v>
      </c>
      <c r="F10" s="54"/>
    </row>
    <row r="11" spans="1:13" s="55" customFormat="1" x14ac:dyDescent="0.3">
      <c r="A11" s="54">
        <v>7</v>
      </c>
      <c r="B11" s="77" t="s">
        <v>73</v>
      </c>
      <c r="C11" s="87" t="s">
        <v>261</v>
      </c>
      <c r="D11" s="77" t="s">
        <v>67</v>
      </c>
      <c r="E11" s="78">
        <v>1</v>
      </c>
      <c r="F11" s="54"/>
      <c r="I11" s="75"/>
      <c r="J11" s="75"/>
      <c r="K11" s="75"/>
      <c r="L11" s="75"/>
      <c r="M11" s="75"/>
    </row>
    <row r="12" spans="1:13" s="55" customFormat="1" x14ac:dyDescent="0.3">
      <c r="A12" s="76">
        <v>8</v>
      </c>
      <c r="B12" s="77" t="s">
        <v>74</v>
      </c>
      <c r="C12" s="77" t="s">
        <v>75</v>
      </c>
      <c r="D12" s="77" t="s">
        <v>62</v>
      </c>
      <c r="E12" s="78">
        <v>1.5</v>
      </c>
      <c r="F12" s="54"/>
    </row>
    <row r="13" spans="1:13" s="55" customFormat="1" x14ac:dyDescent="0.3">
      <c r="A13" s="76">
        <v>9</v>
      </c>
      <c r="B13" s="77" t="s">
        <v>76</v>
      </c>
      <c r="C13" s="77" t="s">
        <v>77</v>
      </c>
      <c r="D13" s="77" t="s">
        <v>62</v>
      </c>
      <c r="E13" s="78">
        <v>1.5</v>
      </c>
      <c r="F13" s="54"/>
    </row>
    <row r="14" spans="1:13" s="55" customFormat="1" x14ac:dyDescent="0.3">
      <c r="A14" s="76">
        <v>10</v>
      </c>
      <c r="B14" s="77" t="s">
        <v>78</v>
      </c>
      <c r="C14" s="77" t="s">
        <v>79</v>
      </c>
      <c r="D14" s="77" t="s">
        <v>62</v>
      </c>
      <c r="E14" s="78">
        <v>2</v>
      </c>
      <c r="F14" s="53"/>
    </row>
    <row r="15" spans="1:13" s="55" customFormat="1" x14ac:dyDescent="0.3">
      <c r="A15" s="76">
        <v>11</v>
      </c>
      <c r="B15" s="77" t="s">
        <v>80</v>
      </c>
      <c r="C15" s="77" t="s">
        <v>81</v>
      </c>
      <c r="D15" s="77" t="s">
        <v>62</v>
      </c>
      <c r="E15" s="78">
        <v>2</v>
      </c>
      <c r="F15" s="54"/>
    </row>
    <row r="16" spans="1:13" s="55" customFormat="1" x14ac:dyDescent="0.3">
      <c r="A16" s="76">
        <v>12</v>
      </c>
      <c r="B16" s="77" t="s">
        <v>82</v>
      </c>
      <c r="C16" s="77" t="s">
        <v>83</v>
      </c>
      <c r="D16" s="77" t="s">
        <v>84</v>
      </c>
      <c r="E16" s="78">
        <v>0.5</v>
      </c>
      <c r="F16" s="53"/>
    </row>
    <row r="17" spans="1:6" s="55" customFormat="1" x14ac:dyDescent="0.3">
      <c r="A17" s="76">
        <v>13</v>
      </c>
      <c r="B17" s="77" t="s">
        <v>85</v>
      </c>
      <c r="C17" s="77" t="s">
        <v>86</v>
      </c>
      <c r="D17" s="77" t="s">
        <v>84</v>
      </c>
      <c r="E17" s="78">
        <v>0.5</v>
      </c>
      <c r="F17" s="54"/>
    </row>
    <row r="18" spans="1:6" s="55" customFormat="1" x14ac:dyDescent="0.3">
      <c r="A18" s="76">
        <v>14</v>
      </c>
      <c r="B18" s="77" t="s">
        <v>87</v>
      </c>
      <c r="C18" s="77" t="s">
        <v>88</v>
      </c>
      <c r="D18" s="77" t="s">
        <v>84</v>
      </c>
      <c r="E18" s="78">
        <v>0.5</v>
      </c>
      <c r="F18" s="53"/>
    </row>
    <row r="19" spans="1:6" x14ac:dyDescent="0.3">
      <c r="A19" s="76">
        <v>15</v>
      </c>
      <c r="B19" s="77" t="s">
        <v>89</v>
      </c>
      <c r="C19" s="77" t="s">
        <v>90</v>
      </c>
      <c r="D19" s="77" t="s">
        <v>84</v>
      </c>
      <c r="E19" s="78">
        <v>0.5</v>
      </c>
    </row>
    <row r="20" spans="1:6" x14ac:dyDescent="0.3">
      <c r="A20" s="76">
        <v>16</v>
      </c>
      <c r="B20" s="77" t="s">
        <v>91</v>
      </c>
      <c r="C20" s="77" t="s">
        <v>92</v>
      </c>
      <c r="D20" s="77" t="s">
        <v>62</v>
      </c>
      <c r="E20" s="78">
        <v>2</v>
      </c>
    </row>
    <row r="21" spans="1:6" x14ac:dyDescent="0.3">
      <c r="A21" s="76">
        <v>17</v>
      </c>
      <c r="B21" s="77" t="s">
        <v>93</v>
      </c>
      <c r="C21" s="77" t="s">
        <v>94</v>
      </c>
      <c r="D21" s="77" t="s">
        <v>62</v>
      </c>
      <c r="E21" s="78">
        <v>2</v>
      </c>
    </row>
    <row r="22" spans="1:6" x14ac:dyDescent="0.3">
      <c r="A22" s="76">
        <v>18</v>
      </c>
      <c r="B22" s="77" t="s">
        <v>95</v>
      </c>
      <c r="C22" s="77" t="s">
        <v>96</v>
      </c>
      <c r="D22" s="77" t="s">
        <v>67</v>
      </c>
      <c r="E22" s="78">
        <v>0.5</v>
      </c>
    </row>
    <row r="23" spans="1:6" x14ac:dyDescent="0.3">
      <c r="A23" s="76">
        <v>19</v>
      </c>
      <c r="B23" s="77" t="s">
        <v>97</v>
      </c>
      <c r="C23" s="77" t="s">
        <v>98</v>
      </c>
      <c r="D23" s="77" t="s">
        <v>67</v>
      </c>
      <c r="E23" s="78">
        <v>0.5</v>
      </c>
    </row>
    <row r="24" spans="1:6" x14ac:dyDescent="0.3">
      <c r="A24" s="76">
        <v>20</v>
      </c>
      <c r="B24" s="77" t="s">
        <v>99</v>
      </c>
      <c r="C24" s="77" t="s">
        <v>100</v>
      </c>
      <c r="D24" s="77" t="s">
        <v>62</v>
      </c>
      <c r="E24" s="78">
        <v>1.5</v>
      </c>
    </row>
    <row r="25" spans="1:6" x14ac:dyDescent="0.3">
      <c r="A25" s="76">
        <v>21</v>
      </c>
      <c r="B25" s="77" t="s">
        <v>101</v>
      </c>
      <c r="C25" s="77" t="s">
        <v>102</v>
      </c>
      <c r="D25" s="77" t="s">
        <v>62</v>
      </c>
      <c r="E25" s="78">
        <v>1</v>
      </c>
    </row>
    <row r="26" spans="1:6" x14ac:dyDescent="0.3">
      <c r="A26" s="76">
        <v>22</v>
      </c>
      <c r="B26" s="77" t="s">
        <v>103</v>
      </c>
      <c r="C26" s="77" t="s">
        <v>104</v>
      </c>
      <c r="D26" s="77" t="s">
        <v>62</v>
      </c>
      <c r="E26" s="78">
        <v>1.5</v>
      </c>
    </row>
    <row r="27" spans="1:6" x14ac:dyDescent="0.3">
      <c r="A27" s="76">
        <v>23</v>
      </c>
      <c r="B27" s="77" t="s">
        <v>105</v>
      </c>
      <c r="C27" s="77" t="s">
        <v>106</v>
      </c>
      <c r="D27" s="77" t="s">
        <v>84</v>
      </c>
      <c r="E27" s="78">
        <v>0.5</v>
      </c>
    </row>
    <row r="28" spans="1:6" x14ac:dyDescent="0.3">
      <c r="A28" s="76">
        <v>24</v>
      </c>
      <c r="B28" s="77" t="s">
        <v>107</v>
      </c>
      <c r="C28" s="77" t="s">
        <v>108</v>
      </c>
      <c r="D28" s="77" t="s">
        <v>84</v>
      </c>
      <c r="E28" s="78">
        <v>0.5</v>
      </c>
    </row>
    <row r="29" spans="1:6" x14ac:dyDescent="0.3">
      <c r="A29" s="76">
        <v>25</v>
      </c>
      <c r="B29" s="77" t="s">
        <v>109</v>
      </c>
      <c r="C29" s="77" t="s">
        <v>110</v>
      </c>
      <c r="D29" s="77" t="s">
        <v>62</v>
      </c>
      <c r="E29" s="78">
        <v>1</v>
      </c>
    </row>
    <row r="30" spans="1:6" x14ac:dyDescent="0.3">
      <c r="A30" s="76">
        <v>26</v>
      </c>
      <c r="B30" s="77" t="s">
        <v>111</v>
      </c>
      <c r="C30" s="77" t="s">
        <v>112</v>
      </c>
      <c r="D30" s="77" t="s">
        <v>62</v>
      </c>
      <c r="E30" s="78">
        <v>3</v>
      </c>
    </row>
    <row r="31" spans="1:6" x14ac:dyDescent="0.3">
      <c r="A31" s="76">
        <v>27</v>
      </c>
      <c r="B31" s="77" t="s">
        <v>113</v>
      </c>
      <c r="C31" s="77" t="s">
        <v>114</v>
      </c>
      <c r="D31" s="77" t="s">
        <v>67</v>
      </c>
      <c r="E31" s="78">
        <v>2</v>
      </c>
    </row>
    <row r="32" spans="1:6" x14ac:dyDescent="0.3">
      <c r="A32" s="76">
        <v>28</v>
      </c>
      <c r="B32" s="77" t="s">
        <v>115</v>
      </c>
      <c r="C32" s="77" t="s">
        <v>116</v>
      </c>
      <c r="D32" s="77" t="s">
        <v>56</v>
      </c>
      <c r="E32" s="78">
        <v>6</v>
      </c>
    </row>
    <row r="33" spans="1:5" x14ac:dyDescent="0.3">
      <c r="A33" s="76">
        <v>29</v>
      </c>
      <c r="B33" s="77">
        <v>9801</v>
      </c>
      <c r="C33" s="77" t="s">
        <v>117</v>
      </c>
      <c r="D33" s="77" t="s">
        <v>56</v>
      </c>
      <c r="E33" s="78">
        <v>8</v>
      </c>
    </row>
    <row r="34" spans="1:5" x14ac:dyDescent="0.3">
      <c r="A34" s="71">
        <v>101</v>
      </c>
      <c r="B34" s="79" t="s">
        <v>118</v>
      </c>
      <c r="C34" s="80" t="s">
        <v>119</v>
      </c>
      <c r="D34" s="81" t="s">
        <v>25</v>
      </c>
      <c r="E34" s="82"/>
    </row>
    <row r="35" spans="1:5" x14ac:dyDescent="0.3">
      <c r="A35" s="71">
        <v>102</v>
      </c>
      <c r="B35" s="79" t="s">
        <v>118</v>
      </c>
      <c r="C35" s="80" t="s">
        <v>119</v>
      </c>
      <c r="D35" s="81" t="s">
        <v>25</v>
      </c>
      <c r="E35" s="82"/>
    </row>
    <row r="36" spans="1:5" x14ac:dyDescent="0.3">
      <c r="A36" s="71">
        <v>103</v>
      </c>
      <c r="B36" s="79" t="s">
        <v>118</v>
      </c>
      <c r="C36" s="80" t="s">
        <v>119</v>
      </c>
      <c r="D36" s="81" t="s">
        <v>25</v>
      </c>
      <c r="E36" s="82"/>
    </row>
  </sheetData>
  <sheetProtection algorithmName="SHA-512" hashValue="iS9KiQSkcfaJsi+U8RJaeGrZ3G0lPTWVRS8EkFUL05zqbdOqK2EPMijUpVkdYgD2UZntyuzpp621d16uSTDwlg==" saltValue="31R4vQKIhephxZ6W+QW9AA==" spinCount="100000" sheet="1" selectLockedCells="1"/>
  <protectedRanges>
    <protectedRange sqref="G1:H2 A1:F4" name="Anlage_3"/>
  </protectedRanges>
  <sortState xmlns:xlrd2="http://schemas.microsoft.com/office/spreadsheetml/2017/richdata2" ref="A5:E17">
    <sortCondition sortBy="cellColor" ref="C5:C17" dxfId="5"/>
    <sortCondition sortBy="cellColor" ref="C5:C17" dxfId="4"/>
    <sortCondition sortBy="cellColor" ref="C5:C17" dxfId="3"/>
    <sortCondition ref="C5:C17"/>
  </sortState>
  <mergeCells count="1">
    <mergeCell ref="A1:E3"/>
  </mergeCells>
  <dataValidations count="2">
    <dataValidation type="whole" errorStyle="information" allowBlank="1" showInputMessage="1" showErrorMessage="1" sqref="E34:E36" xr:uid="{FEF33CA4-16E1-4210-8F1F-223956267AA8}">
      <formula1>0</formula1>
      <formula2>100</formula2>
    </dataValidation>
    <dataValidation type="list" showInputMessage="1" showErrorMessage="1" sqref="D34:D36" xr:uid="{E74026AF-CA57-4487-8893-1DF9F91E4DB8}">
      <formula1>"',Prüfung,Teilprüfung,Test"</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topLeftCell="A22" zoomScaleNormal="100" workbookViewId="0">
      <selection activeCell="C49" sqref="C49"/>
    </sheetView>
  </sheetViews>
  <sheetFormatPr baseColWidth="10" defaultColWidth="11" defaultRowHeight="14.4" x14ac:dyDescent="0.3"/>
  <cols>
    <col min="1" max="1" width="6.59765625" style="71" customWidth="1"/>
    <col min="2" max="2" width="13.59765625" style="72" customWidth="1"/>
    <col min="3" max="3" width="60.59765625" style="72" customWidth="1"/>
    <col min="4" max="4" width="15.09765625" style="59" customWidth="1"/>
    <col min="5" max="5" width="6.59765625" style="71" customWidth="1"/>
    <col min="6" max="6" width="10" style="73" customWidth="1"/>
    <col min="7" max="7" width="14.59765625" style="63" bestFit="1" customWidth="1"/>
    <col min="8" max="16384" width="11" style="63"/>
  </cols>
  <sheetData>
    <row r="1" spans="1:8" ht="15" customHeight="1" x14ac:dyDescent="0.3">
      <c r="A1" s="173" t="s">
        <v>249</v>
      </c>
      <c r="B1" s="173"/>
      <c r="C1" s="173"/>
      <c r="D1" s="173"/>
      <c r="E1" s="173"/>
      <c r="F1" s="67"/>
      <c r="G1" s="59" t="s">
        <v>54</v>
      </c>
      <c r="H1" s="84" t="s">
        <v>254</v>
      </c>
    </row>
    <row r="2" spans="1:8" ht="15" customHeight="1" x14ac:dyDescent="0.3">
      <c r="A2" s="173"/>
      <c r="B2" s="173"/>
      <c r="C2" s="173"/>
      <c r="D2" s="173"/>
      <c r="E2" s="173"/>
      <c r="F2" s="67"/>
      <c r="G2" s="59" t="s">
        <v>16</v>
      </c>
      <c r="H2" s="68">
        <v>6</v>
      </c>
    </row>
    <row r="3" spans="1:8" ht="15" customHeight="1" x14ac:dyDescent="0.3">
      <c r="A3" s="174"/>
      <c r="B3" s="174"/>
      <c r="C3" s="174"/>
      <c r="D3" s="174"/>
      <c r="E3" s="174"/>
      <c r="F3" s="69"/>
    </row>
    <row r="4" spans="1:8" s="59" customFormat="1" x14ac:dyDescent="0.3">
      <c r="A4" s="56" t="s">
        <v>0</v>
      </c>
      <c r="B4" s="57" t="s">
        <v>55</v>
      </c>
      <c r="C4" s="57" t="s">
        <v>56</v>
      </c>
      <c r="D4" s="56" t="s">
        <v>57</v>
      </c>
      <c r="E4" s="56" t="s">
        <v>58</v>
      </c>
      <c r="F4" s="58"/>
    </row>
    <row r="5" spans="1:8" s="55" customFormat="1" x14ac:dyDescent="0.3">
      <c r="A5" s="54">
        <v>1</v>
      </c>
      <c r="B5" s="77" t="s">
        <v>120</v>
      </c>
      <c r="C5" s="94" t="s">
        <v>264</v>
      </c>
      <c r="D5" s="77" t="s">
        <v>62</v>
      </c>
      <c r="E5" s="78">
        <v>1.5</v>
      </c>
    </row>
    <row r="6" spans="1:8" s="55" customFormat="1" x14ac:dyDescent="0.3">
      <c r="A6" s="54">
        <v>2</v>
      </c>
      <c r="B6" s="77" t="s">
        <v>121</v>
      </c>
      <c r="C6" s="77" t="s">
        <v>122</v>
      </c>
      <c r="D6" s="77" t="s">
        <v>62</v>
      </c>
      <c r="E6" s="78">
        <v>1.5</v>
      </c>
    </row>
    <row r="7" spans="1:8" s="55" customFormat="1" x14ac:dyDescent="0.3">
      <c r="A7" s="54">
        <v>3</v>
      </c>
      <c r="B7" s="77" t="s">
        <v>123</v>
      </c>
      <c r="C7" s="77" t="s">
        <v>124</v>
      </c>
      <c r="D7" s="77" t="s">
        <v>67</v>
      </c>
      <c r="E7" s="78">
        <v>3</v>
      </c>
      <c r="F7" s="74"/>
    </row>
    <row r="8" spans="1:8" s="55" customFormat="1" ht="28.8" x14ac:dyDescent="0.3">
      <c r="A8" s="54">
        <v>4</v>
      </c>
      <c r="B8" s="95" t="s">
        <v>266</v>
      </c>
      <c r="C8" s="77" t="s">
        <v>126</v>
      </c>
      <c r="D8" s="77" t="s">
        <v>67</v>
      </c>
      <c r="E8" s="78">
        <v>6</v>
      </c>
      <c r="F8" s="74"/>
    </row>
    <row r="9" spans="1:8" s="55" customFormat="1" x14ac:dyDescent="0.3">
      <c r="A9" s="54">
        <v>5</v>
      </c>
      <c r="B9" s="77" t="s">
        <v>127</v>
      </c>
      <c r="C9" s="77" t="s">
        <v>128</v>
      </c>
      <c r="D9" s="77" t="s">
        <v>62</v>
      </c>
      <c r="E9" s="78">
        <v>2</v>
      </c>
      <c r="F9" s="74"/>
    </row>
    <row r="10" spans="1:8" s="55" customFormat="1" x14ac:dyDescent="0.3">
      <c r="A10" s="76">
        <v>6</v>
      </c>
      <c r="B10" s="77" t="s">
        <v>129</v>
      </c>
      <c r="C10" s="77" t="s">
        <v>130</v>
      </c>
      <c r="D10" s="77" t="s">
        <v>67</v>
      </c>
      <c r="E10" s="78">
        <v>7</v>
      </c>
      <c r="F10" s="74"/>
    </row>
    <row r="11" spans="1:8" s="55" customFormat="1" x14ac:dyDescent="0.3">
      <c r="A11" s="76">
        <v>7</v>
      </c>
      <c r="B11" s="77" t="s">
        <v>131</v>
      </c>
      <c r="C11" s="77" t="s">
        <v>132</v>
      </c>
      <c r="D11" s="77" t="s">
        <v>62</v>
      </c>
      <c r="E11" s="78">
        <v>2.5</v>
      </c>
      <c r="F11" s="74"/>
    </row>
    <row r="12" spans="1:8" s="55" customFormat="1" x14ac:dyDescent="0.3">
      <c r="A12" s="76">
        <v>8</v>
      </c>
      <c r="B12" s="77" t="s">
        <v>133</v>
      </c>
      <c r="C12" s="77" t="s">
        <v>134</v>
      </c>
      <c r="D12" s="77" t="s">
        <v>62</v>
      </c>
      <c r="E12" s="78">
        <v>2.5</v>
      </c>
      <c r="F12" s="74"/>
    </row>
    <row r="13" spans="1:8" s="55" customFormat="1" x14ac:dyDescent="0.3">
      <c r="A13" s="76">
        <v>9</v>
      </c>
      <c r="B13" s="77" t="s">
        <v>135</v>
      </c>
      <c r="C13" s="77" t="s">
        <v>136</v>
      </c>
      <c r="D13" s="77" t="s">
        <v>62</v>
      </c>
      <c r="E13" s="78">
        <v>2.5</v>
      </c>
      <c r="F13" s="74"/>
    </row>
    <row r="14" spans="1:8" s="55" customFormat="1" x14ac:dyDescent="0.3">
      <c r="A14" s="76">
        <v>10</v>
      </c>
      <c r="B14" s="77" t="s">
        <v>137</v>
      </c>
      <c r="C14" s="77" t="s">
        <v>138</v>
      </c>
      <c r="D14" s="77" t="s">
        <v>67</v>
      </c>
      <c r="E14" s="78">
        <v>3.5</v>
      </c>
      <c r="F14" s="74"/>
    </row>
    <row r="15" spans="1:8" s="55" customFormat="1" x14ac:dyDescent="0.3">
      <c r="A15" s="76">
        <v>11</v>
      </c>
      <c r="B15" s="77" t="s">
        <v>139</v>
      </c>
      <c r="C15" s="77" t="s">
        <v>140</v>
      </c>
      <c r="D15" s="77" t="s">
        <v>62</v>
      </c>
      <c r="E15" s="78">
        <v>2</v>
      </c>
      <c r="F15" s="74"/>
    </row>
    <row r="16" spans="1:8" s="55" customFormat="1" x14ac:dyDescent="0.3">
      <c r="A16" s="76">
        <v>12</v>
      </c>
      <c r="B16" s="77" t="s">
        <v>141</v>
      </c>
      <c r="C16" s="77" t="s">
        <v>142</v>
      </c>
      <c r="D16" s="77" t="s">
        <v>62</v>
      </c>
      <c r="E16" s="78">
        <v>2</v>
      </c>
      <c r="F16" s="74"/>
    </row>
    <row r="17" spans="1:6" s="55" customFormat="1" x14ac:dyDescent="0.3">
      <c r="A17" s="76">
        <v>13</v>
      </c>
      <c r="B17" s="77" t="s">
        <v>143</v>
      </c>
      <c r="C17" s="77" t="s">
        <v>144</v>
      </c>
      <c r="D17" s="77" t="s">
        <v>84</v>
      </c>
      <c r="E17" s="78">
        <v>0.5</v>
      </c>
      <c r="F17" s="74"/>
    </row>
    <row r="18" spans="1:6" s="55" customFormat="1" x14ac:dyDescent="0.3">
      <c r="A18" s="76">
        <v>14</v>
      </c>
      <c r="B18" s="77" t="s">
        <v>145</v>
      </c>
      <c r="C18" s="77" t="s">
        <v>146</v>
      </c>
      <c r="D18" s="77" t="s">
        <v>84</v>
      </c>
      <c r="E18" s="78">
        <v>0.5</v>
      </c>
      <c r="F18" s="74"/>
    </row>
    <row r="19" spans="1:6" s="55" customFormat="1" x14ac:dyDescent="0.3">
      <c r="A19" s="76">
        <v>15</v>
      </c>
      <c r="B19" s="77" t="s">
        <v>147</v>
      </c>
      <c r="C19" s="77" t="s">
        <v>88</v>
      </c>
      <c r="D19" s="77" t="s">
        <v>84</v>
      </c>
      <c r="E19" s="78">
        <v>0.5</v>
      </c>
      <c r="F19" s="74"/>
    </row>
    <row r="20" spans="1:6" s="55" customFormat="1" x14ac:dyDescent="0.3">
      <c r="A20" s="76">
        <v>16</v>
      </c>
      <c r="B20" s="77" t="s">
        <v>148</v>
      </c>
      <c r="C20" s="77" t="s">
        <v>90</v>
      </c>
      <c r="D20" s="77" t="s">
        <v>84</v>
      </c>
      <c r="E20" s="78">
        <v>0.5</v>
      </c>
      <c r="F20" s="74"/>
    </row>
    <row r="21" spans="1:6" s="51" customFormat="1" x14ac:dyDescent="0.3">
      <c r="A21" s="76">
        <v>17</v>
      </c>
      <c r="B21" s="77" t="s">
        <v>149</v>
      </c>
      <c r="C21" s="77" t="s">
        <v>150</v>
      </c>
      <c r="D21" s="77" t="s">
        <v>62</v>
      </c>
      <c r="E21" s="78">
        <v>2</v>
      </c>
      <c r="F21" s="50"/>
    </row>
    <row r="22" spans="1:6" s="51" customFormat="1" x14ac:dyDescent="0.3">
      <c r="A22" s="76">
        <v>18</v>
      </c>
      <c r="B22" s="77" t="s">
        <v>151</v>
      </c>
      <c r="C22" s="77" t="s">
        <v>152</v>
      </c>
      <c r="D22" s="77" t="s">
        <v>62</v>
      </c>
      <c r="E22" s="78">
        <v>2</v>
      </c>
      <c r="F22" s="50"/>
    </row>
    <row r="23" spans="1:6" s="51" customFormat="1" x14ac:dyDescent="0.3">
      <c r="A23" s="76">
        <v>19</v>
      </c>
      <c r="B23" s="77" t="s">
        <v>153</v>
      </c>
      <c r="C23" s="77" t="s">
        <v>154</v>
      </c>
      <c r="D23" s="77" t="s">
        <v>67</v>
      </c>
      <c r="E23" s="78">
        <v>1</v>
      </c>
      <c r="F23" s="50"/>
    </row>
    <row r="24" spans="1:6" s="51" customFormat="1" x14ac:dyDescent="0.3">
      <c r="A24" s="76">
        <v>20</v>
      </c>
      <c r="B24" s="77" t="s">
        <v>155</v>
      </c>
      <c r="C24" s="77" t="s">
        <v>98</v>
      </c>
      <c r="D24" s="77" t="s">
        <v>67</v>
      </c>
      <c r="E24" s="78">
        <v>1</v>
      </c>
      <c r="F24" s="50"/>
    </row>
    <row r="25" spans="1:6" s="51" customFormat="1" x14ac:dyDescent="0.3">
      <c r="A25" s="76">
        <v>21</v>
      </c>
      <c r="B25" s="77" t="s">
        <v>156</v>
      </c>
      <c r="C25" s="77" t="s">
        <v>157</v>
      </c>
      <c r="D25" s="77" t="s">
        <v>62</v>
      </c>
      <c r="E25" s="78">
        <v>3</v>
      </c>
      <c r="F25" s="50"/>
    </row>
    <row r="26" spans="1:6" s="51" customFormat="1" x14ac:dyDescent="0.3">
      <c r="A26" s="76">
        <v>22</v>
      </c>
      <c r="B26" s="77" t="s">
        <v>158</v>
      </c>
      <c r="C26" s="77" t="s">
        <v>159</v>
      </c>
      <c r="D26" s="77" t="s">
        <v>62</v>
      </c>
      <c r="E26" s="78">
        <v>2</v>
      </c>
      <c r="F26" s="50"/>
    </row>
    <row r="27" spans="1:6" s="51" customFormat="1" x14ac:dyDescent="0.3">
      <c r="A27" s="76">
        <v>23</v>
      </c>
      <c r="B27" s="77" t="s">
        <v>160</v>
      </c>
      <c r="C27" s="77" t="s">
        <v>161</v>
      </c>
      <c r="D27" s="77" t="s">
        <v>67</v>
      </c>
      <c r="E27" s="78">
        <v>1</v>
      </c>
      <c r="F27" s="50"/>
    </row>
    <row r="28" spans="1:6" s="51" customFormat="1" x14ac:dyDescent="0.3">
      <c r="A28" s="76">
        <v>24</v>
      </c>
      <c r="B28" s="77" t="s">
        <v>162</v>
      </c>
      <c r="C28" s="77" t="s">
        <v>163</v>
      </c>
      <c r="D28" s="77" t="s">
        <v>62</v>
      </c>
      <c r="E28" s="78">
        <v>2</v>
      </c>
      <c r="F28" s="50"/>
    </row>
    <row r="29" spans="1:6" s="51" customFormat="1" x14ac:dyDescent="0.3">
      <c r="A29" s="76">
        <v>25</v>
      </c>
      <c r="B29" s="77" t="s">
        <v>164</v>
      </c>
      <c r="C29" s="77" t="s">
        <v>165</v>
      </c>
      <c r="D29" s="77" t="s">
        <v>62</v>
      </c>
      <c r="E29" s="78">
        <v>2</v>
      </c>
      <c r="F29" s="50"/>
    </row>
    <row r="30" spans="1:6" x14ac:dyDescent="0.3">
      <c r="A30" s="76">
        <v>26</v>
      </c>
      <c r="B30" s="77" t="s">
        <v>166</v>
      </c>
      <c r="C30" s="87" t="s">
        <v>257</v>
      </c>
      <c r="D30" s="77" t="s">
        <v>84</v>
      </c>
      <c r="E30" s="78">
        <v>0.5</v>
      </c>
    </row>
    <row r="31" spans="1:6" x14ac:dyDescent="0.3">
      <c r="A31" s="76">
        <v>27</v>
      </c>
      <c r="B31" s="77" t="s">
        <v>167</v>
      </c>
      <c r="C31" s="87" t="s">
        <v>258</v>
      </c>
      <c r="D31" s="77" t="s">
        <v>84</v>
      </c>
      <c r="E31" s="78">
        <v>0.5</v>
      </c>
    </row>
    <row r="32" spans="1:6" x14ac:dyDescent="0.3">
      <c r="A32" s="76">
        <v>28</v>
      </c>
      <c r="B32" s="77" t="s">
        <v>168</v>
      </c>
      <c r="C32" s="77" t="s">
        <v>169</v>
      </c>
      <c r="D32" s="77" t="s">
        <v>62</v>
      </c>
      <c r="E32" s="78">
        <v>2</v>
      </c>
    </row>
    <row r="33" spans="1:5" x14ac:dyDescent="0.3">
      <c r="A33" s="76">
        <v>29</v>
      </c>
      <c r="B33" s="77" t="s">
        <v>170</v>
      </c>
      <c r="C33" s="77" t="s">
        <v>171</v>
      </c>
      <c r="D33" s="77" t="s">
        <v>62</v>
      </c>
      <c r="E33" s="78">
        <v>2</v>
      </c>
    </row>
    <row r="34" spans="1:5" x14ac:dyDescent="0.3">
      <c r="A34" s="76">
        <v>30</v>
      </c>
      <c r="B34" s="77" t="s">
        <v>172</v>
      </c>
      <c r="C34" s="87" t="s">
        <v>259</v>
      </c>
      <c r="D34" s="77" t="s">
        <v>84</v>
      </c>
      <c r="E34" s="78">
        <v>0.5</v>
      </c>
    </row>
    <row r="35" spans="1:5" x14ac:dyDescent="0.3">
      <c r="A35" s="76">
        <v>31</v>
      </c>
      <c r="B35" s="77" t="s">
        <v>173</v>
      </c>
      <c r="C35" s="87" t="s">
        <v>260</v>
      </c>
      <c r="D35" s="77" t="s">
        <v>84</v>
      </c>
      <c r="E35" s="78">
        <v>0.5</v>
      </c>
    </row>
    <row r="36" spans="1:5" x14ac:dyDescent="0.3">
      <c r="A36" s="76">
        <v>32</v>
      </c>
      <c r="B36" s="77" t="s">
        <v>174</v>
      </c>
      <c r="C36" s="77" t="s">
        <v>175</v>
      </c>
      <c r="D36" s="77" t="s">
        <v>62</v>
      </c>
      <c r="E36" s="78">
        <v>2</v>
      </c>
    </row>
    <row r="37" spans="1:5" x14ac:dyDescent="0.3">
      <c r="A37" s="76">
        <v>33</v>
      </c>
      <c r="B37" s="77" t="s">
        <v>176</v>
      </c>
      <c r="C37" s="77" t="s">
        <v>177</v>
      </c>
      <c r="D37" s="77" t="s">
        <v>62</v>
      </c>
      <c r="E37" s="78">
        <v>2</v>
      </c>
    </row>
    <row r="38" spans="1:5" x14ac:dyDescent="0.3">
      <c r="A38" s="76">
        <v>34</v>
      </c>
      <c r="B38" s="77" t="s">
        <v>178</v>
      </c>
      <c r="C38" s="77" t="s">
        <v>179</v>
      </c>
      <c r="D38" s="77" t="s">
        <v>62</v>
      </c>
      <c r="E38" s="78">
        <v>2</v>
      </c>
    </row>
    <row r="39" spans="1:5" x14ac:dyDescent="0.3">
      <c r="A39" s="76">
        <v>35</v>
      </c>
      <c r="B39" s="77" t="s">
        <v>180</v>
      </c>
      <c r="C39" s="77" t="s">
        <v>181</v>
      </c>
      <c r="D39" s="77" t="s">
        <v>62</v>
      </c>
      <c r="E39" s="78">
        <v>2</v>
      </c>
    </row>
    <row r="40" spans="1:5" x14ac:dyDescent="0.3">
      <c r="A40" s="76">
        <v>36</v>
      </c>
      <c r="B40" s="77" t="s">
        <v>182</v>
      </c>
      <c r="C40" s="77" t="s">
        <v>183</v>
      </c>
      <c r="D40" s="77" t="s">
        <v>84</v>
      </c>
      <c r="E40" s="78">
        <v>0.5</v>
      </c>
    </row>
    <row r="41" spans="1:5" x14ac:dyDescent="0.3">
      <c r="A41" s="76">
        <v>37</v>
      </c>
      <c r="B41" s="77" t="s">
        <v>184</v>
      </c>
      <c r="C41" s="77" t="s">
        <v>185</v>
      </c>
      <c r="D41" s="77" t="s">
        <v>84</v>
      </c>
      <c r="E41" s="78">
        <v>0.5</v>
      </c>
    </row>
    <row r="42" spans="1:5" x14ac:dyDescent="0.3">
      <c r="A42" s="76">
        <v>38</v>
      </c>
      <c r="B42" s="77" t="s">
        <v>186</v>
      </c>
      <c r="C42" s="77" t="s">
        <v>187</v>
      </c>
      <c r="D42" s="77" t="s">
        <v>62</v>
      </c>
      <c r="E42" s="78">
        <v>2</v>
      </c>
    </row>
    <row r="43" spans="1:5" x14ac:dyDescent="0.3">
      <c r="A43" s="76">
        <v>39</v>
      </c>
      <c r="B43" s="77" t="s">
        <v>188</v>
      </c>
      <c r="C43" s="77" t="s">
        <v>189</v>
      </c>
      <c r="D43" s="77" t="s">
        <v>62</v>
      </c>
      <c r="E43" s="78">
        <v>2</v>
      </c>
    </row>
    <row r="44" spans="1:5" x14ac:dyDescent="0.3">
      <c r="A44" s="76">
        <v>40</v>
      </c>
      <c r="B44" s="77" t="s">
        <v>190</v>
      </c>
      <c r="C44" s="77" t="s">
        <v>191</v>
      </c>
      <c r="D44" s="77" t="s">
        <v>62</v>
      </c>
      <c r="E44" s="78">
        <v>2</v>
      </c>
    </row>
    <row r="45" spans="1:5" x14ac:dyDescent="0.3">
      <c r="A45" s="76">
        <v>41</v>
      </c>
      <c r="B45" s="77" t="s">
        <v>192</v>
      </c>
      <c r="C45" s="77" t="s">
        <v>193</v>
      </c>
      <c r="D45" s="77" t="s">
        <v>62</v>
      </c>
      <c r="E45" s="78">
        <v>2</v>
      </c>
    </row>
    <row r="46" spans="1:5" x14ac:dyDescent="0.3">
      <c r="A46" s="76">
        <v>42</v>
      </c>
      <c r="B46" s="77" t="s">
        <v>194</v>
      </c>
      <c r="C46" s="77" t="s">
        <v>195</v>
      </c>
      <c r="D46" s="77" t="s">
        <v>67</v>
      </c>
      <c r="E46" s="78">
        <v>1</v>
      </c>
    </row>
    <row r="47" spans="1:5" x14ac:dyDescent="0.3">
      <c r="A47" s="76">
        <v>43</v>
      </c>
      <c r="B47" s="77" t="s">
        <v>115</v>
      </c>
      <c r="C47" s="77" t="s">
        <v>116</v>
      </c>
      <c r="D47" s="77" t="s">
        <v>56</v>
      </c>
      <c r="E47" s="78">
        <v>6</v>
      </c>
    </row>
    <row r="48" spans="1:5" x14ac:dyDescent="0.3">
      <c r="A48" s="76">
        <v>44</v>
      </c>
      <c r="B48" s="77">
        <v>9801</v>
      </c>
      <c r="C48" s="77" t="s">
        <v>196</v>
      </c>
      <c r="D48" s="77" t="s">
        <v>56</v>
      </c>
      <c r="E48" s="78">
        <v>8</v>
      </c>
    </row>
    <row r="49" spans="1:5" x14ac:dyDescent="0.3">
      <c r="A49" s="71">
        <v>101</v>
      </c>
      <c r="B49" s="79" t="s">
        <v>118</v>
      </c>
      <c r="C49" s="80" t="s">
        <v>119</v>
      </c>
      <c r="D49" s="81" t="s">
        <v>25</v>
      </c>
      <c r="E49" s="82"/>
    </row>
    <row r="50" spans="1:5" x14ac:dyDescent="0.3">
      <c r="A50" s="71">
        <v>102</v>
      </c>
      <c r="B50" s="79" t="s">
        <v>118</v>
      </c>
      <c r="C50" s="80" t="s">
        <v>119</v>
      </c>
      <c r="D50" s="81" t="s">
        <v>25</v>
      </c>
      <c r="E50" s="82"/>
    </row>
    <row r="51" spans="1:5" x14ac:dyDescent="0.3">
      <c r="A51" s="71">
        <v>103</v>
      </c>
      <c r="B51" s="79" t="s">
        <v>118</v>
      </c>
      <c r="C51" s="80" t="s">
        <v>119</v>
      </c>
      <c r="D51" s="81" t="s">
        <v>25</v>
      </c>
      <c r="E51" s="82"/>
    </row>
  </sheetData>
  <sheetProtection algorithmName="SHA-512" hashValue="YiM+duXbzRI+bnTAOI41Zr1TNUTujYAH6Dg4W/pVBjn9mY1k3g4iFZVQAEQq18tVMXNju8aapSWzA7+IsY2ytg==" saltValue="SpA+capxuIP+nBMbj9m7DQ==" spinCount="100000" sheet="1" selectLockedCells="1"/>
  <protectedRanges>
    <protectedRange sqref="G1:H2 A1:F4" name="Anlage_2"/>
  </protectedRanges>
  <sortState xmlns:xlrd2="http://schemas.microsoft.com/office/spreadsheetml/2017/richdata2" ref="A5:E20">
    <sortCondition sortBy="cellColor" ref="C5:C20" dxfId="2"/>
    <sortCondition sortBy="cellColor" ref="C5:C20" dxfId="1"/>
    <sortCondition sortBy="cellColor" ref="C5:C20" dxfId="0"/>
    <sortCondition ref="C5:C20"/>
  </sortState>
  <mergeCells count="1">
    <mergeCell ref="A1:E3"/>
  </mergeCells>
  <dataValidations count="2">
    <dataValidation type="list" showInputMessage="1" showErrorMessage="1" sqref="D49:D51" xr:uid="{2B50C7D7-CF7A-46AF-8A11-6F13085324F4}">
      <formula1>"',Prüfung,Teilprüfung,Test"</formula1>
    </dataValidation>
    <dataValidation type="whole" errorStyle="information" allowBlank="1" showInputMessage="1" showErrorMessage="1" sqref="E49:E51" xr:uid="{EF09D45D-3220-43ED-88A8-54169BA9D916}">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8"/>
  <sheetViews>
    <sheetView zoomScaleNormal="100" workbookViewId="0">
      <selection activeCell="C56" sqref="C56"/>
    </sheetView>
  </sheetViews>
  <sheetFormatPr baseColWidth="10" defaultRowHeight="15.6" x14ac:dyDescent="0.3"/>
  <cols>
    <col min="1" max="1" width="6.59765625" style="49" customWidth="1"/>
    <col min="2" max="2" width="13.59765625" style="48" customWidth="1"/>
    <col min="3" max="3" width="60.59765625" style="48" customWidth="1"/>
    <col min="4" max="4" width="15.09765625" style="30" customWidth="1"/>
    <col min="5" max="5" width="6.59765625" style="49" customWidth="1"/>
    <col min="6" max="6" width="10" style="52" customWidth="1"/>
    <col min="7" max="7" width="14.59765625" bestFit="1" customWidth="1"/>
  </cols>
  <sheetData>
    <row r="1" spans="1:8" ht="15" customHeight="1" x14ac:dyDescent="0.3">
      <c r="A1" s="173" t="s">
        <v>250</v>
      </c>
      <c r="B1" s="173"/>
      <c r="C1" s="173"/>
      <c r="D1" s="173"/>
      <c r="E1" s="173"/>
      <c r="F1" s="67"/>
      <c r="G1" s="59" t="s">
        <v>54</v>
      </c>
      <c r="H1" s="84" t="s">
        <v>255</v>
      </c>
    </row>
    <row r="2" spans="1:8" ht="15" customHeight="1" x14ac:dyDescent="0.3">
      <c r="A2" s="173"/>
      <c r="B2" s="173"/>
      <c r="C2" s="173"/>
      <c r="D2" s="173"/>
      <c r="E2" s="173"/>
      <c r="F2" s="67"/>
      <c r="G2" s="59" t="s">
        <v>16</v>
      </c>
      <c r="H2" s="68">
        <v>6</v>
      </c>
    </row>
    <row r="3" spans="1:8" ht="15" customHeight="1" x14ac:dyDescent="0.3">
      <c r="A3" s="174"/>
      <c r="B3" s="174"/>
      <c r="C3" s="174"/>
      <c r="D3" s="174"/>
      <c r="E3" s="174"/>
      <c r="F3" s="69"/>
      <c r="G3" s="63"/>
      <c r="H3" s="63"/>
    </row>
    <row r="4" spans="1:8" s="30" customFormat="1" x14ac:dyDescent="0.3">
      <c r="A4" s="56" t="s">
        <v>0</v>
      </c>
      <c r="B4" s="57" t="s">
        <v>55</v>
      </c>
      <c r="C4" s="57" t="s">
        <v>56</v>
      </c>
      <c r="D4" s="56" t="s">
        <v>57</v>
      </c>
      <c r="E4" s="56" t="s">
        <v>58</v>
      </c>
      <c r="F4" s="58"/>
      <c r="G4" s="59"/>
      <c r="H4" s="59"/>
    </row>
    <row r="5" spans="1:8" s="63" customFormat="1" ht="14.4" x14ac:dyDescent="0.3">
      <c r="A5" s="54">
        <v>1</v>
      </c>
      <c r="B5" s="77" t="s">
        <v>197</v>
      </c>
      <c r="C5" s="77" t="s">
        <v>198</v>
      </c>
      <c r="D5" s="77" t="s">
        <v>62</v>
      </c>
      <c r="E5" s="78">
        <v>2.5</v>
      </c>
      <c r="F5" s="61"/>
      <c r="G5" s="62"/>
      <c r="H5" s="61"/>
    </row>
    <row r="6" spans="1:8" s="55" customFormat="1" ht="14.4" x14ac:dyDescent="0.3">
      <c r="A6" s="54">
        <v>2</v>
      </c>
      <c r="B6" s="77" t="s">
        <v>199</v>
      </c>
      <c r="C6" s="94" t="s">
        <v>265</v>
      </c>
      <c r="D6" s="77" t="s">
        <v>62</v>
      </c>
      <c r="E6" s="78">
        <v>2.5</v>
      </c>
      <c r="F6" s="54"/>
      <c r="G6" s="64"/>
      <c r="H6" s="64"/>
    </row>
    <row r="7" spans="1:8" s="63" customFormat="1" ht="14.4" x14ac:dyDescent="0.3">
      <c r="A7" s="54">
        <v>3</v>
      </c>
      <c r="B7" s="77" t="s">
        <v>200</v>
      </c>
      <c r="C7" s="77" t="s">
        <v>124</v>
      </c>
      <c r="D7" s="77" t="s">
        <v>67</v>
      </c>
      <c r="E7" s="78">
        <v>1</v>
      </c>
      <c r="F7" s="61"/>
      <c r="G7" s="62"/>
      <c r="H7" s="61"/>
    </row>
    <row r="8" spans="1:8" s="63" customFormat="1" ht="28.8" x14ac:dyDescent="0.3">
      <c r="A8" s="54">
        <v>4</v>
      </c>
      <c r="B8" s="77" t="s">
        <v>125</v>
      </c>
      <c r="C8" s="77" t="s">
        <v>126</v>
      </c>
      <c r="D8" s="77" t="s">
        <v>67</v>
      </c>
      <c r="E8" s="78">
        <v>6</v>
      </c>
      <c r="F8" s="61"/>
      <c r="G8" s="62"/>
      <c r="H8" s="61"/>
    </row>
    <row r="9" spans="1:8" s="63" customFormat="1" ht="14.4" x14ac:dyDescent="0.3">
      <c r="A9" s="54">
        <v>5</v>
      </c>
      <c r="B9" s="77" t="s">
        <v>201</v>
      </c>
      <c r="C9" s="77" t="s">
        <v>128</v>
      </c>
      <c r="D9" s="77" t="s">
        <v>62</v>
      </c>
      <c r="E9" s="78">
        <v>1.5</v>
      </c>
      <c r="F9" s="65"/>
      <c r="G9" s="62"/>
      <c r="H9" s="61"/>
    </row>
    <row r="10" spans="1:8" s="63" customFormat="1" ht="14.4" x14ac:dyDescent="0.3">
      <c r="A10" s="76">
        <v>6</v>
      </c>
      <c r="B10" s="77" t="s">
        <v>202</v>
      </c>
      <c r="C10" s="77" t="s">
        <v>130</v>
      </c>
      <c r="D10" s="77" t="s">
        <v>67</v>
      </c>
      <c r="E10" s="78">
        <v>6.5</v>
      </c>
      <c r="F10" s="65"/>
      <c r="G10" s="62"/>
      <c r="H10" s="61"/>
    </row>
    <row r="11" spans="1:8" s="63" customFormat="1" ht="14.4" x14ac:dyDescent="0.3">
      <c r="A11" s="76">
        <v>7</v>
      </c>
      <c r="B11" s="77" t="s">
        <v>203</v>
      </c>
      <c r="C11" s="77" t="s">
        <v>204</v>
      </c>
      <c r="D11" s="77" t="s">
        <v>62</v>
      </c>
      <c r="E11" s="78">
        <v>1.5</v>
      </c>
      <c r="F11" s="65"/>
      <c r="G11" s="62"/>
      <c r="H11" s="61"/>
    </row>
    <row r="12" spans="1:8" s="63" customFormat="1" ht="14.4" x14ac:dyDescent="0.3">
      <c r="A12" s="76">
        <v>8</v>
      </c>
      <c r="B12" s="77" t="s">
        <v>205</v>
      </c>
      <c r="C12" s="77" t="s">
        <v>206</v>
      </c>
      <c r="D12" s="77" t="s">
        <v>62</v>
      </c>
      <c r="E12" s="78">
        <v>1.5</v>
      </c>
      <c r="F12" s="65"/>
      <c r="G12" s="62"/>
      <c r="H12" s="61"/>
    </row>
    <row r="13" spans="1:8" s="63" customFormat="1" ht="14.4" x14ac:dyDescent="0.3">
      <c r="A13" s="76">
        <v>9</v>
      </c>
      <c r="B13" s="77" t="s">
        <v>207</v>
      </c>
      <c r="C13" s="77" t="s">
        <v>208</v>
      </c>
      <c r="D13" s="77" t="s">
        <v>67</v>
      </c>
      <c r="E13" s="78">
        <v>1</v>
      </c>
      <c r="F13" s="65"/>
      <c r="G13" s="62"/>
      <c r="H13" s="61"/>
    </row>
    <row r="14" spans="1:8" s="63" customFormat="1" ht="14.4" x14ac:dyDescent="0.3">
      <c r="A14" s="76">
        <v>10</v>
      </c>
      <c r="B14" s="77" t="s">
        <v>209</v>
      </c>
      <c r="C14" s="77" t="s">
        <v>132</v>
      </c>
      <c r="D14" s="77" t="s">
        <v>62</v>
      </c>
      <c r="E14" s="78">
        <v>2.5</v>
      </c>
      <c r="F14" s="65"/>
      <c r="G14" s="62"/>
      <c r="H14" s="61"/>
    </row>
    <row r="15" spans="1:8" s="63" customFormat="1" ht="14.4" x14ac:dyDescent="0.3">
      <c r="A15" s="76">
        <v>11</v>
      </c>
      <c r="B15" s="77" t="s">
        <v>210</v>
      </c>
      <c r="C15" s="77" t="s">
        <v>134</v>
      </c>
      <c r="D15" s="77" t="s">
        <v>62</v>
      </c>
      <c r="E15" s="78">
        <v>2.5</v>
      </c>
      <c r="F15" s="65"/>
      <c r="G15" s="62"/>
      <c r="H15" s="61"/>
    </row>
    <row r="16" spans="1:8" s="63" customFormat="1" ht="14.4" x14ac:dyDescent="0.3">
      <c r="A16" s="76">
        <v>12</v>
      </c>
      <c r="B16" s="77" t="s">
        <v>211</v>
      </c>
      <c r="C16" s="77" t="s">
        <v>136</v>
      </c>
      <c r="D16" s="77" t="s">
        <v>62</v>
      </c>
      <c r="E16" s="78">
        <v>2.5</v>
      </c>
      <c r="F16" s="61"/>
      <c r="G16" s="62"/>
      <c r="H16" s="61"/>
    </row>
    <row r="17" spans="1:8" s="63" customFormat="1" ht="14.4" x14ac:dyDescent="0.3">
      <c r="A17" s="76">
        <v>13</v>
      </c>
      <c r="B17" s="77" t="s">
        <v>212</v>
      </c>
      <c r="C17" s="77" t="s">
        <v>138</v>
      </c>
      <c r="D17" s="77" t="s">
        <v>67</v>
      </c>
      <c r="E17" s="78">
        <v>3.5</v>
      </c>
      <c r="F17" s="60"/>
      <c r="G17" s="62"/>
      <c r="H17" s="61"/>
    </row>
    <row r="18" spans="1:8" s="63" customFormat="1" ht="14.4" x14ac:dyDescent="0.3">
      <c r="A18" s="76">
        <v>14</v>
      </c>
      <c r="B18" s="77" t="s">
        <v>213</v>
      </c>
      <c r="C18" s="77" t="s">
        <v>140</v>
      </c>
      <c r="D18" s="77" t="s">
        <v>62</v>
      </c>
      <c r="E18" s="78">
        <v>2</v>
      </c>
      <c r="F18" s="60"/>
      <c r="G18" s="62"/>
      <c r="H18" s="61"/>
    </row>
    <row r="19" spans="1:8" s="63" customFormat="1" ht="14.4" x14ac:dyDescent="0.3">
      <c r="A19" s="76">
        <v>15</v>
      </c>
      <c r="B19" s="77" t="s">
        <v>214</v>
      </c>
      <c r="C19" s="77" t="s">
        <v>142</v>
      </c>
      <c r="D19" s="77" t="s">
        <v>62</v>
      </c>
      <c r="E19" s="78">
        <v>2</v>
      </c>
      <c r="F19" s="65"/>
      <c r="G19" s="62"/>
      <c r="H19" s="61"/>
    </row>
    <row r="20" spans="1:8" x14ac:dyDescent="0.3">
      <c r="A20" s="76">
        <v>16</v>
      </c>
      <c r="B20" s="77" t="s">
        <v>215</v>
      </c>
      <c r="C20" s="77" t="s">
        <v>144</v>
      </c>
      <c r="D20" s="77" t="s">
        <v>84</v>
      </c>
      <c r="E20" s="78">
        <v>1</v>
      </c>
    </row>
    <row r="21" spans="1:8" x14ac:dyDescent="0.3">
      <c r="A21" s="76">
        <v>17</v>
      </c>
      <c r="B21" s="77" t="s">
        <v>216</v>
      </c>
      <c r="C21" s="77" t="s">
        <v>146</v>
      </c>
      <c r="D21" s="77" t="s">
        <v>84</v>
      </c>
      <c r="E21" s="78">
        <v>1</v>
      </c>
    </row>
    <row r="22" spans="1:8" x14ac:dyDescent="0.3">
      <c r="A22" s="76">
        <v>18</v>
      </c>
      <c r="B22" s="77" t="s">
        <v>217</v>
      </c>
      <c r="C22" s="77" t="s">
        <v>88</v>
      </c>
      <c r="D22" s="77" t="s">
        <v>84</v>
      </c>
      <c r="E22" s="78">
        <v>1</v>
      </c>
    </row>
    <row r="23" spans="1:8" x14ac:dyDescent="0.3">
      <c r="A23" s="76">
        <v>19</v>
      </c>
      <c r="B23" s="77" t="s">
        <v>218</v>
      </c>
      <c r="C23" s="77" t="s">
        <v>90</v>
      </c>
      <c r="D23" s="77" t="s">
        <v>84</v>
      </c>
      <c r="E23" s="78">
        <v>1</v>
      </c>
    </row>
    <row r="24" spans="1:8" x14ac:dyDescent="0.3">
      <c r="A24" s="76">
        <v>20</v>
      </c>
      <c r="B24" s="77" t="s">
        <v>219</v>
      </c>
      <c r="C24" s="77" t="s">
        <v>150</v>
      </c>
      <c r="D24" s="77" t="s">
        <v>62</v>
      </c>
      <c r="E24" s="78">
        <v>2</v>
      </c>
    </row>
    <row r="25" spans="1:8" x14ac:dyDescent="0.3">
      <c r="A25" s="76">
        <v>21</v>
      </c>
      <c r="B25" s="77" t="s">
        <v>220</v>
      </c>
      <c r="C25" s="77" t="s">
        <v>152</v>
      </c>
      <c r="D25" s="77" t="s">
        <v>62</v>
      </c>
      <c r="E25" s="78">
        <v>2</v>
      </c>
    </row>
    <row r="26" spans="1:8" x14ac:dyDescent="0.3">
      <c r="A26" s="76">
        <v>22</v>
      </c>
      <c r="B26" s="77" t="s">
        <v>221</v>
      </c>
      <c r="C26" s="77" t="s">
        <v>154</v>
      </c>
      <c r="D26" s="77" t="s">
        <v>67</v>
      </c>
      <c r="E26" s="78">
        <v>1</v>
      </c>
    </row>
    <row r="27" spans="1:8" x14ac:dyDescent="0.3">
      <c r="A27" s="76">
        <v>23</v>
      </c>
      <c r="B27" s="77" t="s">
        <v>222</v>
      </c>
      <c r="C27" s="77" t="s">
        <v>98</v>
      </c>
      <c r="D27" s="77" t="s">
        <v>67</v>
      </c>
      <c r="E27" s="78">
        <v>1</v>
      </c>
    </row>
    <row r="28" spans="1:8" x14ac:dyDescent="0.3">
      <c r="A28" s="76">
        <v>24</v>
      </c>
      <c r="B28" s="77" t="s">
        <v>223</v>
      </c>
      <c r="C28" s="77" t="s">
        <v>157</v>
      </c>
      <c r="D28" s="77" t="s">
        <v>62</v>
      </c>
      <c r="E28" s="78">
        <v>3</v>
      </c>
    </row>
    <row r="29" spans="1:8" x14ac:dyDescent="0.3">
      <c r="A29" s="76">
        <v>25</v>
      </c>
      <c r="B29" s="77" t="s">
        <v>224</v>
      </c>
      <c r="C29" s="77" t="s">
        <v>159</v>
      </c>
      <c r="D29" s="77" t="s">
        <v>62</v>
      </c>
      <c r="E29" s="78">
        <v>2</v>
      </c>
    </row>
    <row r="30" spans="1:8" x14ac:dyDescent="0.3">
      <c r="A30" s="76">
        <v>26</v>
      </c>
      <c r="B30" s="77" t="s">
        <v>215</v>
      </c>
      <c r="C30" s="77" t="s">
        <v>161</v>
      </c>
      <c r="D30" s="77" t="s">
        <v>67</v>
      </c>
      <c r="E30" s="78">
        <v>1</v>
      </c>
    </row>
    <row r="31" spans="1:8" x14ac:dyDescent="0.3">
      <c r="A31" s="76">
        <v>27</v>
      </c>
      <c r="B31" s="77" t="s">
        <v>225</v>
      </c>
      <c r="C31" s="77" t="s">
        <v>163</v>
      </c>
      <c r="D31" s="77" t="s">
        <v>62</v>
      </c>
      <c r="E31" s="78">
        <v>2</v>
      </c>
    </row>
    <row r="32" spans="1:8" x14ac:dyDescent="0.3">
      <c r="A32" s="76">
        <v>28</v>
      </c>
      <c r="B32" s="77" t="s">
        <v>226</v>
      </c>
      <c r="C32" s="77" t="s">
        <v>165</v>
      </c>
      <c r="D32" s="77" t="s">
        <v>62</v>
      </c>
      <c r="E32" s="78">
        <v>2</v>
      </c>
    </row>
    <row r="33" spans="1:5" x14ac:dyDescent="0.3">
      <c r="A33" s="76">
        <v>29</v>
      </c>
      <c r="B33" s="77" t="s">
        <v>227</v>
      </c>
      <c r="C33" s="87" t="s">
        <v>257</v>
      </c>
      <c r="D33" s="77" t="s">
        <v>84</v>
      </c>
      <c r="E33" s="78">
        <v>0.5</v>
      </c>
    </row>
    <row r="34" spans="1:5" x14ac:dyDescent="0.3">
      <c r="A34" s="76">
        <v>30</v>
      </c>
      <c r="B34" s="77" t="s">
        <v>228</v>
      </c>
      <c r="C34" s="87" t="s">
        <v>258</v>
      </c>
      <c r="D34" s="77" t="s">
        <v>84</v>
      </c>
      <c r="E34" s="78">
        <v>0.5</v>
      </c>
    </row>
    <row r="35" spans="1:5" x14ac:dyDescent="0.3">
      <c r="A35" s="76">
        <v>31</v>
      </c>
      <c r="B35" s="77" t="s">
        <v>229</v>
      </c>
      <c r="C35" s="77" t="s">
        <v>169</v>
      </c>
      <c r="D35" s="77" t="s">
        <v>62</v>
      </c>
      <c r="E35" s="78">
        <v>2</v>
      </c>
    </row>
    <row r="36" spans="1:5" x14ac:dyDescent="0.3">
      <c r="A36" s="76">
        <v>32</v>
      </c>
      <c r="B36" s="77" t="s">
        <v>230</v>
      </c>
      <c r="C36" s="77" t="s">
        <v>171</v>
      </c>
      <c r="D36" s="77" t="s">
        <v>62</v>
      </c>
      <c r="E36" s="78">
        <v>2</v>
      </c>
    </row>
    <row r="37" spans="1:5" x14ac:dyDescent="0.3">
      <c r="A37" s="76">
        <v>33</v>
      </c>
      <c r="B37" s="77" t="s">
        <v>231</v>
      </c>
      <c r="C37" s="87" t="s">
        <v>259</v>
      </c>
      <c r="D37" s="77" t="s">
        <v>84</v>
      </c>
      <c r="E37" s="78">
        <v>0.5</v>
      </c>
    </row>
    <row r="38" spans="1:5" x14ac:dyDescent="0.3">
      <c r="A38" s="76">
        <v>34</v>
      </c>
      <c r="B38" s="77" t="s">
        <v>232</v>
      </c>
      <c r="C38" s="87" t="s">
        <v>260</v>
      </c>
      <c r="D38" s="77" t="s">
        <v>84</v>
      </c>
      <c r="E38" s="78">
        <v>0.5</v>
      </c>
    </row>
    <row r="39" spans="1:5" x14ac:dyDescent="0.3">
      <c r="A39" s="76">
        <v>35</v>
      </c>
      <c r="B39" s="77" t="s">
        <v>233</v>
      </c>
      <c r="C39" s="77" t="s">
        <v>175</v>
      </c>
      <c r="D39" s="77" t="s">
        <v>62</v>
      </c>
      <c r="E39" s="78">
        <v>2</v>
      </c>
    </row>
    <row r="40" spans="1:5" x14ac:dyDescent="0.3">
      <c r="A40" s="76">
        <v>36</v>
      </c>
      <c r="B40" s="77" t="s">
        <v>234</v>
      </c>
      <c r="C40" s="77" t="s">
        <v>177</v>
      </c>
      <c r="D40" s="77" t="s">
        <v>62</v>
      </c>
      <c r="E40" s="78">
        <v>2</v>
      </c>
    </row>
    <row r="41" spans="1:5" x14ac:dyDescent="0.3">
      <c r="A41" s="76">
        <v>37</v>
      </c>
      <c r="B41" s="77" t="s">
        <v>235</v>
      </c>
      <c r="C41" s="77" t="s">
        <v>179</v>
      </c>
      <c r="D41" s="77" t="s">
        <v>62</v>
      </c>
      <c r="E41" s="78">
        <v>2</v>
      </c>
    </row>
    <row r="42" spans="1:5" x14ac:dyDescent="0.3">
      <c r="A42" s="76">
        <v>38</v>
      </c>
      <c r="B42" s="77" t="s">
        <v>236</v>
      </c>
      <c r="C42" s="77" t="s">
        <v>181</v>
      </c>
      <c r="D42" s="77" t="s">
        <v>62</v>
      </c>
      <c r="E42" s="78">
        <v>2</v>
      </c>
    </row>
    <row r="43" spans="1:5" x14ac:dyDescent="0.3">
      <c r="A43" s="76">
        <v>39</v>
      </c>
      <c r="B43" s="97" t="s">
        <v>268</v>
      </c>
      <c r="C43" s="77" t="s">
        <v>183</v>
      </c>
      <c r="D43" s="77" t="s">
        <v>84</v>
      </c>
      <c r="E43" s="78">
        <v>0.5</v>
      </c>
    </row>
    <row r="44" spans="1:5" x14ac:dyDescent="0.3">
      <c r="A44" s="76">
        <v>40</v>
      </c>
      <c r="B44" s="97" t="s">
        <v>269</v>
      </c>
      <c r="C44" s="77" t="s">
        <v>185</v>
      </c>
      <c r="D44" s="77" t="s">
        <v>84</v>
      </c>
      <c r="E44" s="78">
        <v>0.5</v>
      </c>
    </row>
    <row r="45" spans="1:5" x14ac:dyDescent="0.3">
      <c r="A45" s="76">
        <v>41</v>
      </c>
      <c r="B45" s="77" t="s">
        <v>237</v>
      </c>
      <c r="C45" s="77" t="s">
        <v>187</v>
      </c>
      <c r="D45" s="77" t="s">
        <v>62</v>
      </c>
      <c r="E45" s="78">
        <v>2.5</v>
      </c>
    </row>
    <row r="46" spans="1:5" x14ac:dyDescent="0.3">
      <c r="A46" s="76">
        <v>42</v>
      </c>
      <c r="B46" s="77" t="s">
        <v>238</v>
      </c>
      <c r="C46" s="77" t="s">
        <v>189</v>
      </c>
      <c r="D46" s="77" t="s">
        <v>62</v>
      </c>
      <c r="E46" s="78">
        <v>2.5</v>
      </c>
    </row>
    <row r="47" spans="1:5" x14ac:dyDescent="0.3">
      <c r="A47" s="76">
        <v>43</v>
      </c>
      <c r="B47" s="77" t="s">
        <v>239</v>
      </c>
      <c r="C47" s="77" t="s">
        <v>191</v>
      </c>
      <c r="D47" s="77" t="s">
        <v>62</v>
      </c>
      <c r="E47" s="78">
        <v>2.5</v>
      </c>
    </row>
    <row r="48" spans="1:5" x14ac:dyDescent="0.3">
      <c r="A48" s="76">
        <v>44</v>
      </c>
      <c r="B48" s="77" t="s">
        <v>240</v>
      </c>
      <c r="C48" s="77" t="s">
        <v>195</v>
      </c>
      <c r="D48" s="77" t="s">
        <v>67</v>
      </c>
      <c r="E48" s="78">
        <v>1</v>
      </c>
    </row>
    <row r="49" spans="1:5" x14ac:dyDescent="0.3">
      <c r="A49" s="76">
        <v>45</v>
      </c>
      <c r="B49" s="77" t="s">
        <v>241</v>
      </c>
      <c r="C49" s="77" t="s">
        <v>110</v>
      </c>
      <c r="D49" s="77" t="s">
        <v>62</v>
      </c>
      <c r="E49" s="78">
        <v>3</v>
      </c>
    </row>
    <row r="50" spans="1:5" x14ac:dyDescent="0.3">
      <c r="A50" s="76">
        <v>46</v>
      </c>
      <c r="B50" s="77" t="s">
        <v>242</v>
      </c>
      <c r="C50" s="77" t="s">
        <v>243</v>
      </c>
      <c r="D50" s="77" t="s">
        <v>62</v>
      </c>
      <c r="E50" s="78">
        <v>2</v>
      </c>
    </row>
    <row r="51" spans="1:5" x14ac:dyDescent="0.3">
      <c r="A51" s="76">
        <v>47</v>
      </c>
      <c r="B51" s="77" t="s">
        <v>244</v>
      </c>
      <c r="C51" s="77" t="s">
        <v>243</v>
      </c>
      <c r="D51" s="77" t="s">
        <v>67</v>
      </c>
      <c r="E51" s="78">
        <v>1</v>
      </c>
    </row>
    <row r="52" spans="1:5" x14ac:dyDescent="0.3">
      <c r="A52" s="76">
        <v>48</v>
      </c>
      <c r="B52" s="77" t="s">
        <v>245</v>
      </c>
      <c r="C52" s="77" t="s">
        <v>246</v>
      </c>
      <c r="D52" s="77" t="s">
        <v>62</v>
      </c>
      <c r="E52" s="78">
        <v>2</v>
      </c>
    </row>
    <row r="53" spans="1:5" x14ac:dyDescent="0.3">
      <c r="A53" s="76">
        <v>49</v>
      </c>
      <c r="B53" s="77" t="s">
        <v>247</v>
      </c>
      <c r="C53" s="77" t="s">
        <v>246</v>
      </c>
      <c r="D53" s="77" t="s">
        <v>67</v>
      </c>
      <c r="E53" s="78">
        <v>1</v>
      </c>
    </row>
    <row r="54" spans="1:5" x14ac:dyDescent="0.3">
      <c r="A54" s="76">
        <v>50</v>
      </c>
      <c r="B54" s="77" t="s">
        <v>115</v>
      </c>
      <c r="C54" s="77" t="s">
        <v>116</v>
      </c>
      <c r="D54" s="77" t="s">
        <v>56</v>
      </c>
      <c r="E54" s="78">
        <v>6</v>
      </c>
    </row>
    <row r="55" spans="1:5" x14ac:dyDescent="0.3">
      <c r="A55" s="76">
        <v>51</v>
      </c>
      <c r="B55" s="77">
        <v>9801</v>
      </c>
      <c r="C55" s="77" t="s">
        <v>248</v>
      </c>
      <c r="D55" s="77" t="s">
        <v>56</v>
      </c>
      <c r="E55" s="78">
        <v>8</v>
      </c>
    </row>
    <row r="56" spans="1:5" x14ac:dyDescent="0.3">
      <c r="A56" s="49">
        <v>101</v>
      </c>
      <c r="B56" s="79" t="s">
        <v>118</v>
      </c>
      <c r="C56" s="80" t="s">
        <v>119</v>
      </c>
      <c r="D56" s="81" t="s">
        <v>25</v>
      </c>
      <c r="E56" s="82"/>
    </row>
    <row r="57" spans="1:5" x14ac:dyDescent="0.3">
      <c r="A57" s="49">
        <v>102</v>
      </c>
      <c r="B57" s="79" t="s">
        <v>118</v>
      </c>
      <c r="C57" s="80" t="s">
        <v>119</v>
      </c>
      <c r="D57" s="81" t="s">
        <v>25</v>
      </c>
      <c r="E57" s="82"/>
    </row>
    <row r="58" spans="1:5" x14ac:dyDescent="0.3">
      <c r="A58" s="49">
        <v>103</v>
      </c>
      <c r="B58" s="79" t="s">
        <v>118</v>
      </c>
      <c r="C58" s="80" t="s">
        <v>119</v>
      </c>
      <c r="D58" s="81" t="s">
        <v>25</v>
      </c>
      <c r="E58" s="82"/>
    </row>
  </sheetData>
  <sheetProtection algorithmName="SHA-512" hashValue="WyQT/KJh8u1G4tYDoGFkqdluZgjLtn0h13WeUhi8oTT/rev0mRl6peHzlokJjfFhbHWoQn44lyynG2m9bTqqww==" saltValue="LSuvTljhpgTPfrpewg1SIA==" spinCount="100000" sheet="1" selectLockedCells="1"/>
  <protectedRanges>
    <protectedRange sqref="G1:H2 A1:F4" name="Anlage_2"/>
  </protectedRanges>
  <sortState xmlns:xlrd2="http://schemas.microsoft.com/office/spreadsheetml/2017/richdata2" ref="A5:E16">
    <sortCondition ref="C5:C16"/>
  </sortState>
  <mergeCells count="1">
    <mergeCell ref="A1:E3"/>
  </mergeCells>
  <dataValidations count="2">
    <dataValidation type="list" showInputMessage="1" showErrorMessage="1" sqref="D56:D58" xr:uid="{30CCC1B8-3210-4739-A8BD-967371CE8545}">
      <formula1>"',Prüfung,Teilprüfung,Test"</formula1>
    </dataValidation>
    <dataValidation type="whole" errorStyle="information" allowBlank="1" showInputMessage="1" showErrorMessage="1" sqref="E56:E58" xr:uid="{22D863B4-CB52-44C4-B3DB-F189B0DFB513}">
      <formula1>0</formula1>
      <formula2>100</formula2>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zoomScaleNormal="100" workbookViewId="0">
      <selection activeCell="C56" sqref="C56"/>
    </sheetView>
  </sheetViews>
  <sheetFormatPr baseColWidth="10" defaultColWidth="11" defaultRowHeight="14.4" x14ac:dyDescent="0.3"/>
  <cols>
    <col min="1" max="1" width="6.59765625" style="71" customWidth="1"/>
    <col min="2" max="2" width="13.59765625" style="72" customWidth="1"/>
    <col min="3" max="3" width="60.59765625" style="72" customWidth="1"/>
    <col min="4" max="4" width="14.8984375" style="59" customWidth="1"/>
    <col min="5" max="5" width="6.59765625" style="71" customWidth="1"/>
    <col min="6" max="6" width="10" style="73" customWidth="1"/>
    <col min="7" max="7" width="14.59765625" style="63" bestFit="1" customWidth="1"/>
    <col min="8" max="16384" width="11" style="63"/>
  </cols>
  <sheetData>
    <row r="1" spans="1:8" ht="15" customHeight="1" x14ac:dyDescent="0.3">
      <c r="A1" s="173" t="s">
        <v>252</v>
      </c>
      <c r="B1" s="173"/>
      <c r="C1" s="173"/>
      <c r="D1" s="173"/>
      <c r="E1" s="173"/>
      <c r="F1" s="67"/>
      <c r="G1" s="59" t="s">
        <v>54</v>
      </c>
      <c r="H1" s="84" t="s">
        <v>256</v>
      </c>
    </row>
    <row r="2" spans="1:8" ht="15" customHeight="1" x14ac:dyDescent="0.3">
      <c r="A2" s="173"/>
      <c r="B2" s="173"/>
      <c r="C2" s="173"/>
      <c r="D2" s="173"/>
      <c r="E2" s="173"/>
      <c r="F2" s="67"/>
      <c r="G2" s="59" t="s">
        <v>16</v>
      </c>
      <c r="H2" s="68">
        <v>6</v>
      </c>
    </row>
    <row r="3" spans="1:8" ht="15" customHeight="1" x14ac:dyDescent="0.3">
      <c r="A3" s="174"/>
      <c r="B3" s="174"/>
      <c r="C3" s="174"/>
      <c r="D3" s="174"/>
      <c r="E3" s="174"/>
      <c r="F3" s="69"/>
    </row>
    <row r="4" spans="1:8" s="59" customFormat="1" x14ac:dyDescent="0.3">
      <c r="A4" s="56" t="s">
        <v>0</v>
      </c>
      <c r="B4" s="57" t="s">
        <v>55</v>
      </c>
      <c r="C4" s="57" t="s">
        <v>56</v>
      </c>
      <c r="D4" s="56" t="s">
        <v>57</v>
      </c>
      <c r="E4" s="56" t="s">
        <v>58</v>
      </c>
      <c r="F4" s="58"/>
    </row>
    <row r="5" spans="1:8" s="64" customFormat="1" x14ac:dyDescent="0.3">
      <c r="A5" s="54">
        <v>1</v>
      </c>
      <c r="B5" s="77" t="s">
        <v>197</v>
      </c>
      <c r="C5" s="77" t="s">
        <v>198</v>
      </c>
      <c r="D5" s="77" t="s">
        <v>62</v>
      </c>
      <c r="E5" s="78">
        <v>2.5</v>
      </c>
    </row>
    <row r="6" spans="1:8" s="55" customFormat="1" x14ac:dyDescent="0.3">
      <c r="A6" s="54">
        <v>2</v>
      </c>
      <c r="B6" s="77" t="s">
        <v>199</v>
      </c>
      <c r="C6" s="94" t="s">
        <v>265</v>
      </c>
      <c r="D6" s="77" t="s">
        <v>62</v>
      </c>
      <c r="E6" s="78">
        <v>2.5</v>
      </c>
      <c r="F6" s="54"/>
    </row>
    <row r="7" spans="1:8" s="64" customFormat="1" x14ac:dyDescent="0.3">
      <c r="A7" s="54">
        <v>3</v>
      </c>
      <c r="B7" s="77" t="s">
        <v>200</v>
      </c>
      <c r="C7" s="77" t="s">
        <v>124</v>
      </c>
      <c r="D7" s="77" t="s">
        <v>67</v>
      </c>
      <c r="E7" s="78">
        <v>1</v>
      </c>
      <c r="F7" s="70"/>
    </row>
    <row r="8" spans="1:8" s="64" customFormat="1" ht="28.8" x14ac:dyDescent="0.3">
      <c r="A8" s="54">
        <v>4</v>
      </c>
      <c r="B8" s="77" t="s">
        <v>125</v>
      </c>
      <c r="C8" s="77" t="s">
        <v>126</v>
      </c>
      <c r="D8" s="77" t="s">
        <v>67</v>
      </c>
      <c r="E8" s="78">
        <v>6</v>
      </c>
      <c r="F8" s="66"/>
    </row>
    <row r="9" spans="1:8" s="64" customFormat="1" x14ac:dyDescent="0.3">
      <c r="A9" s="54">
        <v>5</v>
      </c>
      <c r="B9" s="77" t="s">
        <v>201</v>
      </c>
      <c r="C9" s="77" t="s">
        <v>128</v>
      </c>
      <c r="D9" s="77" t="s">
        <v>62</v>
      </c>
      <c r="E9" s="78">
        <v>1.5</v>
      </c>
      <c r="F9" s="70"/>
    </row>
    <row r="10" spans="1:8" s="64" customFormat="1" x14ac:dyDescent="0.3">
      <c r="A10" s="76">
        <v>6</v>
      </c>
      <c r="B10" s="77" t="s">
        <v>202</v>
      </c>
      <c r="C10" s="77" t="s">
        <v>130</v>
      </c>
      <c r="D10" s="77" t="s">
        <v>67</v>
      </c>
      <c r="E10" s="78">
        <v>6.5</v>
      </c>
      <c r="F10" s="70"/>
    </row>
    <row r="11" spans="1:8" s="64" customFormat="1" x14ac:dyDescent="0.3">
      <c r="A11" s="76">
        <v>7</v>
      </c>
      <c r="B11" s="77" t="s">
        <v>203</v>
      </c>
      <c r="C11" s="77" t="s">
        <v>204</v>
      </c>
      <c r="D11" s="77" t="s">
        <v>62</v>
      </c>
      <c r="E11" s="78">
        <v>1.5</v>
      </c>
      <c r="F11" s="70"/>
    </row>
    <row r="12" spans="1:8" s="64" customFormat="1" x14ac:dyDescent="0.3">
      <c r="A12" s="76">
        <v>8</v>
      </c>
      <c r="B12" s="77" t="s">
        <v>205</v>
      </c>
      <c r="C12" s="77" t="s">
        <v>206</v>
      </c>
      <c r="D12" s="77" t="s">
        <v>62</v>
      </c>
      <c r="E12" s="78">
        <v>1.5</v>
      </c>
      <c r="F12" s="70"/>
    </row>
    <row r="13" spans="1:8" s="64" customFormat="1" x14ac:dyDescent="0.3">
      <c r="A13" s="76">
        <v>9</v>
      </c>
      <c r="B13" s="77" t="s">
        <v>207</v>
      </c>
      <c r="C13" s="77" t="s">
        <v>208</v>
      </c>
      <c r="D13" s="77" t="s">
        <v>67</v>
      </c>
      <c r="E13" s="78">
        <v>1</v>
      </c>
      <c r="F13" s="70"/>
    </row>
    <row r="14" spans="1:8" s="64" customFormat="1" x14ac:dyDescent="0.3">
      <c r="A14" s="76">
        <v>10</v>
      </c>
      <c r="B14" s="77" t="s">
        <v>209</v>
      </c>
      <c r="C14" s="77" t="s">
        <v>132</v>
      </c>
      <c r="D14" s="77" t="s">
        <v>62</v>
      </c>
      <c r="E14" s="78">
        <v>2.5</v>
      </c>
      <c r="F14" s="70"/>
    </row>
    <row r="15" spans="1:8" s="64" customFormat="1" x14ac:dyDescent="0.3">
      <c r="A15" s="76">
        <v>11</v>
      </c>
      <c r="B15" s="77" t="s">
        <v>210</v>
      </c>
      <c r="C15" s="77" t="s">
        <v>134</v>
      </c>
      <c r="D15" s="77" t="s">
        <v>62</v>
      </c>
      <c r="E15" s="78">
        <v>2.5</v>
      </c>
    </row>
    <row r="16" spans="1:8" s="64" customFormat="1" x14ac:dyDescent="0.3">
      <c r="A16" s="76">
        <v>12</v>
      </c>
      <c r="B16" s="77" t="s">
        <v>211</v>
      </c>
      <c r="C16" s="77" t="s">
        <v>136</v>
      </c>
      <c r="D16" s="77" t="s">
        <v>62</v>
      </c>
      <c r="E16" s="78">
        <v>2.5</v>
      </c>
      <c r="F16" s="66"/>
    </row>
    <row r="17" spans="1:6" s="64" customFormat="1" x14ac:dyDescent="0.3">
      <c r="A17" s="76">
        <v>13</v>
      </c>
      <c r="B17" s="77" t="s">
        <v>212</v>
      </c>
      <c r="C17" s="77" t="s">
        <v>138</v>
      </c>
      <c r="D17" s="77" t="s">
        <v>67</v>
      </c>
      <c r="E17" s="78">
        <v>3.5</v>
      </c>
      <c r="F17" s="70"/>
    </row>
    <row r="18" spans="1:6" s="64" customFormat="1" x14ac:dyDescent="0.3">
      <c r="A18" s="76">
        <v>14</v>
      </c>
      <c r="B18" s="77" t="s">
        <v>213</v>
      </c>
      <c r="C18" s="77" t="s">
        <v>140</v>
      </c>
      <c r="D18" s="77" t="s">
        <v>62</v>
      </c>
      <c r="E18" s="78">
        <v>2</v>
      </c>
      <c r="F18" s="66"/>
    </row>
    <row r="19" spans="1:6" x14ac:dyDescent="0.3">
      <c r="A19" s="76">
        <v>15</v>
      </c>
      <c r="B19" s="77" t="s">
        <v>214</v>
      </c>
      <c r="C19" s="77" t="s">
        <v>142</v>
      </c>
      <c r="D19" s="77" t="s">
        <v>62</v>
      </c>
      <c r="E19" s="78">
        <v>2</v>
      </c>
    </row>
    <row r="20" spans="1:6" x14ac:dyDescent="0.3">
      <c r="A20" s="76">
        <v>16</v>
      </c>
      <c r="B20" s="77" t="s">
        <v>215</v>
      </c>
      <c r="C20" s="77" t="s">
        <v>144</v>
      </c>
      <c r="D20" s="77" t="s">
        <v>84</v>
      </c>
      <c r="E20" s="78">
        <v>1</v>
      </c>
    </row>
    <row r="21" spans="1:6" x14ac:dyDescent="0.3">
      <c r="A21" s="76">
        <v>17</v>
      </c>
      <c r="B21" s="77" t="s">
        <v>216</v>
      </c>
      <c r="C21" s="77" t="s">
        <v>146</v>
      </c>
      <c r="D21" s="77" t="s">
        <v>84</v>
      </c>
      <c r="E21" s="78">
        <v>1</v>
      </c>
    </row>
    <row r="22" spans="1:6" x14ac:dyDescent="0.3">
      <c r="A22" s="76">
        <v>18</v>
      </c>
      <c r="B22" s="77" t="s">
        <v>217</v>
      </c>
      <c r="C22" s="77" t="s">
        <v>88</v>
      </c>
      <c r="D22" s="77" t="s">
        <v>84</v>
      </c>
      <c r="E22" s="78">
        <v>1</v>
      </c>
    </row>
    <row r="23" spans="1:6" x14ac:dyDescent="0.3">
      <c r="A23" s="76">
        <v>19</v>
      </c>
      <c r="B23" s="77" t="s">
        <v>218</v>
      </c>
      <c r="C23" s="77" t="s">
        <v>90</v>
      </c>
      <c r="D23" s="77" t="s">
        <v>84</v>
      </c>
      <c r="E23" s="78">
        <v>1</v>
      </c>
    </row>
    <row r="24" spans="1:6" x14ac:dyDescent="0.3">
      <c r="A24" s="76">
        <v>20</v>
      </c>
      <c r="B24" s="77" t="s">
        <v>219</v>
      </c>
      <c r="C24" s="77" t="s">
        <v>150</v>
      </c>
      <c r="D24" s="77" t="s">
        <v>62</v>
      </c>
      <c r="E24" s="78">
        <v>2</v>
      </c>
    </row>
    <row r="25" spans="1:6" x14ac:dyDescent="0.3">
      <c r="A25" s="76">
        <v>21</v>
      </c>
      <c r="B25" s="77" t="s">
        <v>220</v>
      </c>
      <c r="C25" s="77" t="s">
        <v>152</v>
      </c>
      <c r="D25" s="77" t="s">
        <v>62</v>
      </c>
      <c r="E25" s="78">
        <v>2</v>
      </c>
    </row>
    <row r="26" spans="1:6" x14ac:dyDescent="0.3">
      <c r="A26" s="76">
        <v>22</v>
      </c>
      <c r="B26" s="77" t="s">
        <v>221</v>
      </c>
      <c r="C26" s="77" t="s">
        <v>154</v>
      </c>
      <c r="D26" s="77" t="s">
        <v>67</v>
      </c>
      <c r="E26" s="78">
        <v>1</v>
      </c>
    </row>
    <row r="27" spans="1:6" x14ac:dyDescent="0.3">
      <c r="A27" s="76">
        <v>23</v>
      </c>
      <c r="B27" s="77" t="s">
        <v>222</v>
      </c>
      <c r="C27" s="77" t="s">
        <v>98</v>
      </c>
      <c r="D27" s="77" t="s">
        <v>67</v>
      </c>
      <c r="E27" s="78">
        <v>1</v>
      </c>
    </row>
    <row r="28" spans="1:6" x14ac:dyDescent="0.3">
      <c r="A28" s="76">
        <v>24</v>
      </c>
      <c r="B28" s="77" t="s">
        <v>223</v>
      </c>
      <c r="C28" s="77" t="s">
        <v>157</v>
      </c>
      <c r="D28" s="77" t="s">
        <v>62</v>
      </c>
      <c r="E28" s="78">
        <v>3</v>
      </c>
    </row>
    <row r="29" spans="1:6" x14ac:dyDescent="0.3">
      <c r="A29" s="76">
        <v>25</v>
      </c>
      <c r="B29" s="77" t="s">
        <v>224</v>
      </c>
      <c r="C29" s="77" t="s">
        <v>159</v>
      </c>
      <c r="D29" s="77" t="s">
        <v>62</v>
      </c>
      <c r="E29" s="78">
        <v>2</v>
      </c>
    </row>
    <row r="30" spans="1:6" x14ac:dyDescent="0.3">
      <c r="A30" s="76">
        <v>26</v>
      </c>
      <c r="B30" s="77" t="s">
        <v>215</v>
      </c>
      <c r="C30" s="77" t="s">
        <v>161</v>
      </c>
      <c r="D30" s="77" t="s">
        <v>67</v>
      </c>
      <c r="E30" s="78">
        <v>1</v>
      </c>
    </row>
    <row r="31" spans="1:6" x14ac:dyDescent="0.3">
      <c r="A31" s="76">
        <v>27</v>
      </c>
      <c r="B31" s="77" t="s">
        <v>225</v>
      </c>
      <c r="C31" s="77" t="s">
        <v>163</v>
      </c>
      <c r="D31" s="77" t="s">
        <v>62</v>
      </c>
      <c r="E31" s="78">
        <v>2</v>
      </c>
    </row>
    <row r="32" spans="1:6" x14ac:dyDescent="0.3">
      <c r="A32" s="76">
        <v>28</v>
      </c>
      <c r="B32" s="77" t="s">
        <v>226</v>
      </c>
      <c r="C32" s="77" t="s">
        <v>165</v>
      </c>
      <c r="D32" s="77" t="s">
        <v>62</v>
      </c>
      <c r="E32" s="78">
        <v>2</v>
      </c>
    </row>
    <row r="33" spans="1:5" x14ac:dyDescent="0.3">
      <c r="A33" s="76">
        <v>29</v>
      </c>
      <c r="B33" s="77" t="s">
        <v>227</v>
      </c>
      <c r="C33" s="87" t="s">
        <v>257</v>
      </c>
      <c r="D33" s="77" t="s">
        <v>84</v>
      </c>
      <c r="E33" s="78">
        <v>0.5</v>
      </c>
    </row>
    <row r="34" spans="1:5" x14ac:dyDescent="0.3">
      <c r="A34" s="76">
        <v>30</v>
      </c>
      <c r="B34" s="77" t="s">
        <v>228</v>
      </c>
      <c r="C34" s="87" t="s">
        <v>258</v>
      </c>
      <c r="D34" s="77" t="s">
        <v>84</v>
      </c>
      <c r="E34" s="78">
        <v>0.5</v>
      </c>
    </row>
    <row r="35" spans="1:5" x14ac:dyDescent="0.3">
      <c r="A35" s="76">
        <v>31</v>
      </c>
      <c r="B35" s="77" t="s">
        <v>229</v>
      </c>
      <c r="C35" s="77" t="s">
        <v>169</v>
      </c>
      <c r="D35" s="77" t="s">
        <v>62</v>
      </c>
      <c r="E35" s="78">
        <v>2</v>
      </c>
    </row>
    <row r="36" spans="1:5" x14ac:dyDescent="0.3">
      <c r="A36" s="76">
        <v>32</v>
      </c>
      <c r="B36" s="77" t="s">
        <v>230</v>
      </c>
      <c r="C36" s="77" t="s">
        <v>171</v>
      </c>
      <c r="D36" s="77" t="s">
        <v>62</v>
      </c>
      <c r="E36" s="78">
        <v>2</v>
      </c>
    </row>
    <row r="37" spans="1:5" x14ac:dyDescent="0.3">
      <c r="A37" s="76">
        <v>33</v>
      </c>
      <c r="B37" s="77" t="s">
        <v>231</v>
      </c>
      <c r="C37" s="87" t="s">
        <v>259</v>
      </c>
      <c r="D37" s="77" t="s">
        <v>84</v>
      </c>
      <c r="E37" s="78">
        <v>0.5</v>
      </c>
    </row>
    <row r="38" spans="1:5" x14ac:dyDescent="0.3">
      <c r="A38" s="76">
        <v>34</v>
      </c>
      <c r="B38" s="77" t="s">
        <v>232</v>
      </c>
      <c r="C38" s="87" t="s">
        <v>260</v>
      </c>
      <c r="D38" s="77" t="s">
        <v>84</v>
      </c>
      <c r="E38" s="78">
        <v>0.5</v>
      </c>
    </row>
    <row r="39" spans="1:5" x14ac:dyDescent="0.3">
      <c r="A39" s="76">
        <v>35</v>
      </c>
      <c r="B39" s="77" t="s">
        <v>233</v>
      </c>
      <c r="C39" s="77" t="s">
        <v>175</v>
      </c>
      <c r="D39" s="77" t="s">
        <v>62</v>
      </c>
      <c r="E39" s="78">
        <v>2</v>
      </c>
    </row>
    <row r="40" spans="1:5" x14ac:dyDescent="0.3">
      <c r="A40" s="76">
        <v>36</v>
      </c>
      <c r="B40" s="77" t="s">
        <v>234</v>
      </c>
      <c r="C40" s="77" t="s">
        <v>177</v>
      </c>
      <c r="D40" s="77" t="s">
        <v>62</v>
      </c>
      <c r="E40" s="78">
        <v>2</v>
      </c>
    </row>
    <row r="41" spans="1:5" x14ac:dyDescent="0.3">
      <c r="A41" s="76">
        <v>37</v>
      </c>
      <c r="B41" s="77" t="s">
        <v>235</v>
      </c>
      <c r="C41" s="77" t="s">
        <v>179</v>
      </c>
      <c r="D41" s="77" t="s">
        <v>62</v>
      </c>
      <c r="E41" s="78">
        <v>2</v>
      </c>
    </row>
    <row r="42" spans="1:5" x14ac:dyDescent="0.3">
      <c r="A42" s="76">
        <v>38</v>
      </c>
      <c r="B42" s="77" t="s">
        <v>236</v>
      </c>
      <c r="C42" s="77" t="s">
        <v>181</v>
      </c>
      <c r="D42" s="77" t="s">
        <v>62</v>
      </c>
      <c r="E42" s="78">
        <v>2</v>
      </c>
    </row>
    <row r="43" spans="1:5" x14ac:dyDescent="0.3">
      <c r="A43" s="76">
        <v>39</v>
      </c>
      <c r="B43" s="77" t="s">
        <v>227</v>
      </c>
      <c r="C43" s="77" t="s">
        <v>183</v>
      </c>
      <c r="D43" s="77" t="s">
        <v>84</v>
      </c>
      <c r="E43" s="78">
        <v>0.5</v>
      </c>
    </row>
    <row r="44" spans="1:5" x14ac:dyDescent="0.3">
      <c r="A44" s="76">
        <v>40</v>
      </c>
      <c r="B44" s="77" t="s">
        <v>228</v>
      </c>
      <c r="C44" s="77" t="s">
        <v>185</v>
      </c>
      <c r="D44" s="77" t="s">
        <v>84</v>
      </c>
      <c r="E44" s="78">
        <v>0.5</v>
      </c>
    </row>
    <row r="45" spans="1:5" x14ac:dyDescent="0.3">
      <c r="A45" s="76">
        <v>41</v>
      </c>
      <c r="B45" s="77" t="s">
        <v>237</v>
      </c>
      <c r="C45" s="77" t="s">
        <v>187</v>
      </c>
      <c r="D45" s="77" t="s">
        <v>62</v>
      </c>
      <c r="E45" s="78">
        <v>2.5</v>
      </c>
    </row>
    <row r="46" spans="1:5" x14ac:dyDescent="0.3">
      <c r="A46" s="76">
        <v>42</v>
      </c>
      <c r="B46" s="77" t="s">
        <v>238</v>
      </c>
      <c r="C46" s="77" t="s">
        <v>189</v>
      </c>
      <c r="D46" s="77" t="s">
        <v>62</v>
      </c>
      <c r="E46" s="78">
        <v>2.5</v>
      </c>
    </row>
    <row r="47" spans="1:5" x14ac:dyDescent="0.3">
      <c r="A47" s="76">
        <v>43</v>
      </c>
      <c r="B47" s="77" t="s">
        <v>239</v>
      </c>
      <c r="C47" s="77" t="s">
        <v>191</v>
      </c>
      <c r="D47" s="77" t="s">
        <v>62</v>
      </c>
      <c r="E47" s="78">
        <v>2.5</v>
      </c>
    </row>
    <row r="48" spans="1:5" x14ac:dyDescent="0.3">
      <c r="A48" s="76">
        <v>44</v>
      </c>
      <c r="B48" s="77" t="s">
        <v>240</v>
      </c>
      <c r="C48" s="77" t="s">
        <v>195</v>
      </c>
      <c r="D48" s="77" t="s">
        <v>67</v>
      </c>
      <c r="E48" s="78">
        <v>1</v>
      </c>
    </row>
    <row r="49" spans="1:5" x14ac:dyDescent="0.3">
      <c r="A49" s="76">
        <v>45</v>
      </c>
      <c r="B49" s="77" t="s">
        <v>241</v>
      </c>
      <c r="C49" s="77" t="s">
        <v>110</v>
      </c>
      <c r="D49" s="77" t="s">
        <v>62</v>
      </c>
      <c r="E49" s="83">
        <v>3</v>
      </c>
    </row>
    <row r="50" spans="1:5" x14ac:dyDescent="0.3">
      <c r="A50" s="76">
        <v>46</v>
      </c>
      <c r="B50" s="77" t="s">
        <v>242</v>
      </c>
      <c r="C50" s="77" t="s">
        <v>243</v>
      </c>
      <c r="D50" s="77" t="s">
        <v>62</v>
      </c>
      <c r="E50" s="78">
        <v>2</v>
      </c>
    </row>
    <row r="51" spans="1:5" x14ac:dyDescent="0.3">
      <c r="A51" s="76">
        <v>47</v>
      </c>
      <c r="B51" s="77" t="s">
        <v>244</v>
      </c>
      <c r="C51" s="77" t="s">
        <v>243</v>
      </c>
      <c r="D51" s="77" t="s">
        <v>67</v>
      </c>
      <c r="E51" s="78">
        <v>1</v>
      </c>
    </row>
    <row r="52" spans="1:5" x14ac:dyDescent="0.3">
      <c r="A52" s="76">
        <v>48</v>
      </c>
      <c r="B52" s="77" t="s">
        <v>245</v>
      </c>
      <c r="C52" s="77" t="s">
        <v>246</v>
      </c>
      <c r="D52" s="77" t="s">
        <v>62</v>
      </c>
      <c r="E52" s="78">
        <v>2</v>
      </c>
    </row>
    <row r="53" spans="1:5" x14ac:dyDescent="0.3">
      <c r="A53" s="76">
        <v>49</v>
      </c>
      <c r="B53" s="77" t="s">
        <v>247</v>
      </c>
      <c r="C53" s="77" t="s">
        <v>246</v>
      </c>
      <c r="D53" s="77" t="s">
        <v>67</v>
      </c>
      <c r="E53" s="78">
        <v>1</v>
      </c>
    </row>
    <row r="54" spans="1:5" x14ac:dyDescent="0.3">
      <c r="A54" s="76">
        <v>50</v>
      </c>
      <c r="B54" s="77" t="s">
        <v>115</v>
      </c>
      <c r="C54" s="77" t="s">
        <v>116</v>
      </c>
      <c r="D54" s="77" t="s">
        <v>56</v>
      </c>
      <c r="E54" s="78">
        <v>6</v>
      </c>
    </row>
    <row r="55" spans="1:5" x14ac:dyDescent="0.3">
      <c r="A55" s="76">
        <v>51</v>
      </c>
      <c r="B55" s="77">
        <v>9801</v>
      </c>
      <c r="C55" s="77" t="s">
        <v>248</v>
      </c>
      <c r="D55" s="77" t="s">
        <v>56</v>
      </c>
      <c r="E55" s="78">
        <v>8</v>
      </c>
    </row>
    <row r="56" spans="1:5" x14ac:dyDescent="0.3">
      <c r="A56" s="71">
        <v>101</v>
      </c>
      <c r="B56" s="79" t="s">
        <v>118</v>
      </c>
      <c r="C56" s="80" t="s">
        <v>119</v>
      </c>
      <c r="D56" s="81" t="s">
        <v>25</v>
      </c>
      <c r="E56" s="82"/>
    </row>
    <row r="57" spans="1:5" x14ac:dyDescent="0.3">
      <c r="A57" s="71">
        <v>102</v>
      </c>
      <c r="B57" s="79" t="s">
        <v>118</v>
      </c>
      <c r="C57" s="80" t="s">
        <v>119</v>
      </c>
      <c r="D57" s="81" t="s">
        <v>25</v>
      </c>
      <c r="E57" s="82"/>
    </row>
    <row r="58" spans="1:5" x14ac:dyDescent="0.3">
      <c r="A58" s="71">
        <v>103</v>
      </c>
      <c r="B58" s="79" t="s">
        <v>118</v>
      </c>
      <c r="C58" s="80" t="s">
        <v>119</v>
      </c>
      <c r="D58" s="81" t="s">
        <v>25</v>
      </c>
      <c r="E58" s="82"/>
    </row>
  </sheetData>
  <sheetProtection algorithmName="SHA-512" hashValue="iEEGWzbIY3mmkqzTA5ttAuzpwUrYJJVhIZc8tqLO5CLrrDWCrFBG+0Ce2T3spy20DKZ81gL+WugS5jS5vfvEPg==" saltValue="84MsXEM+dytk8W1l9FG23w==" spinCount="100000" sheet="1" selectLockedCells="1"/>
  <protectedRanges>
    <protectedRange sqref="G1:H2 A1:F4" name="Anlage_2"/>
  </protectedRanges>
  <sortState xmlns:xlrd2="http://schemas.microsoft.com/office/spreadsheetml/2017/richdata2" ref="A5:E15">
    <sortCondition ref="C5:C15"/>
  </sortState>
  <mergeCells count="1">
    <mergeCell ref="A1:E3"/>
  </mergeCells>
  <dataValidations count="2">
    <dataValidation type="list" showInputMessage="1" showErrorMessage="1" sqref="D56:D58" xr:uid="{0CDBB562-D287-4E13-94AE-E4F94D4F3F51}">
      <formula1>"',Prüfung,Teilprüfung,Test"</formula1>
    </dataValidation>
    <dataValidation type="whole" errorStyle="information" allowBlank="1" showInputMessage="1" showErrorMessage="1" sqref="E56:E58" xr:uid="{254AE3DF-F3D1-4073-AF8B-089E316946AB}">
      <formula1>0</formula1>
      <formula2>100</formula2>
    </dataValidation>
  </dataValidation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A6" sqref="A6"/>
    </sheetView>
  </sheetViews>
  <sheetFormatPr baseColWidth="10" defaultRowHeight="15.6" x14ac:dyDescent="0.3"/>
  <cols>
    <col min="1" max="1" width="57.09765625" bestFit="1" customWidth="1"/>
  </cols>
  <sheetData>
    <row r="1" spans="1:2" x14ac:dyDescent="0.3">
      <c r="A1" s="44" t="s">
        <v>43</v>
      </c>
    </row>
    <row r="3" spans="1:2" x14ac:dyDescent="0.3">
      <c r="A3" s="84" t="s">
        <v>253</v>
      </c>
      <c r="B3">
        <v>41</v>
      </c>
    </row>
    <row r="4" spans="1:2" x14ac:dyDescent="0.3">
      <c r="A4" s="84" t="s">
        <v>254</v>
      </c>
      <c r="B4">
        <v>59</v>
      </c>
    </row>
    <row r="5" spans="1:2" x14ac:dyDescent="0.3">
      <c r="A5" s="84" t="s">
        <v>255</v>
      </c>
      <c r="B5">
        <v>68</v>
      </c>
    </row>
    <row r="6" spans="1:2" x14ac:dyDescent="0.3">
      <c r="A6" s="84" t="s">
        <v>256</v>
      </c>
      <c r="B6">
        <v>68</v>
      </c>
    </row>
    <row r="7" spans="1:2" x14ac:dyDescent="0.3">
      <c r="A7" s="35"/>
    </row>
  </sheetData>
  <sheetProtection selectLockedCells="1"/>
  <protectedRanges>
    <protectedRange sqref="A7" name="Anlage_4_7"/>
    <protectedRange sqref="A3" name="Anlage_3_1"/>
    <protectedRange sqref="A4" name="Anlage_2_2"/>
    <protectedRange sqref="A5" name="Anlage_2_4"/>
    <protectedRange sqref="A6" name="Anlage_2_5"/>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Formular</vt:lpstr>
      <vt:lpstr>BA GS </vt:lpstr>
      <vt:lpstr>BA HRSGe </vt:lpstr>
      <vt:lpstr>BA GyGe </vt:lpstr>
      <vt:lpstr>BA BK</vt:lpstr>
      <vt:lpstr>STG</vt:lpstr>
      <vt:lpstr>Bachelor_mit_Lehramtsoption_Gymnasium_Gesamtschulen</vt:lpstr>
      <vt:lpstr>'BA BK'!Druckbereich</vt:lpstr>
      <vt:lpstr>'BA GS '!Druckbereich</vt:lpstr>
      <vt:lpstr>'BA GyGe '!Druckbereich</vt:lpstr>
      <vt:lpstr>'BA HRSGe '!Druckbereich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David, Elke</cp:lastModifiedBy>
  <cp:lastPrinted>2016-06-28T08:24:33Z</cp:lastPrinted>
  <dcterms:created xsi:type="dcterms:W3CDTF">2016-03-29T06:28:06Z</dcterms:created>
  <dcterms:modified xsi:type="dcterms:W3CDTF">2025-10-10T11:23:12Z</dcterms:modified>
</cp:coreProperties>
</file>